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X:\CIRCOLARI\2020\"/>
    </mc:Choice>
  </mc:AlternateContent>
  <xr:revisionPtr revIDLastSave="0" documentId="13_ncr:1_{720AAC5B-9181-4DA4-BA48-ED2DD0220F43}" xr6:coauthVersionLast="45" xr6:coauthVersionMax="45" xr10:uidLastSave="{00000000-0000-0000-0000-000000000000}"/>
  <bookViews>
    <workbookView xWindow="30" yWindow="30" windowWidth="20460" windowHeight="10890" tabRatio="481" activeTab="1" xr2:uid="{00000000-000D-0000-FFFF-FFFF00000000}"/>
  </bookViews>
  <sheets>
    <sheet name="CREDITO AFFITTO" sheetId="2" r:id="rId1"/>
    <sheet name="FONDO PERDUTO" sheetId="3" r:id="rId2"/>
    <sheet name="SOSPENSIONE VERSAMENTI"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3" l="1"/>
  <c r="D33" i="4" l="1"/>
  <c r="E32" i="4" s="1"/>
  <c r="F32" i="4" s="1"/>
  <c r="C33" i="4"/>
  <c r="C28" i="4"/>
  <c r="D28" i="4" s="1"/>
  <c r="E27" i="4" s="1"/>
  <c r="F27" i="4" s="1"/>
  <c r="C21" i="4"/>
  <c r="D21" i="4" s="1"/>
  <c r="E20" i="4" s="1"/>
  <c r="C16" i="4"/>
  <c r="D16" i="4" s="1"/>
  <c r="E15" i="4" s="1"/>
  <c r="F15" i="4" s="1"/>
  <c r="B27" i="3"/>
  <c r="C16" i="3"/>
  <c r="B26" i="3" s="1"/>
  <c r="F20" i="4" l="1"/>
  <c r="E21" i="4"/>
  <c r="B25" i="3"/>
  <c r="D16" i="3"/>
  <c r="E15" i="3" s="1"/>
  <c r="E16" i="3" s="1"/>
  <c r="C27" i="2" l="1"/>
  <c r="D27" i="2" s="1"/>
  <c r="E26" i="2" s="1"/>
  <c r="F26" i="2" s="1"/>
  <c r="C21" i="2"/>
  <c r="D21" i="2"/>
  <c r="E20" i="2"/>
  <c r="F20" i="2"/>
  <c r="C15" i="2"/>
  <c r="D15" i="2" s="1"/>
  <c r="E14" i="2" s="1"/>
  <c r="F14" i="2" s="1"/>
</calcChain>
</file>

<file path=xl/sharedStrings.xml><?xml version="1.0" encoding="utf-8"?>
<sst xmlns="http://schemas.openxmlformats.org/spreadsheetml/2006/main" count="106" uniqueCount="38">
  <si>
    <t>Contribuente:</t>
  </si>
  <si>
    <t>ROSSI MARIO</t>
  </si>
  <si>
    <t>Codice fiscale:</t>
  </si>
  <si>
    <t>RSSMRAXXAXXG110X</t>
  </si>
  <si>
    <t xml:space="preserve">Partita Iva: </t>
  </si>
  <si>
    <t>SOSPENSIONE DEI VERSAMENTI DI APRILE 2020 (VERIFICA FATTURATO MESE DI MARZO)</t>
  </si>
  <si>
    <t>Importo del fatturato</t>
  </si>
  <si>
    <t>Differenza</t>
  </si>
  <si>
    <t>Esito</t>
  </si>
  <si>
    <t>ESITO DEL CALCOLO E DIRITTO ALLA SOSPENSIONE</t>
  </si>
  <si>
    <t>Marzo 2019</t>
  </si>
  <si>
    <t>Marzo 2020</t>
  </si>
  <si>
    <t>Importo</t>
  </si>
  <si>
    <t>%</t>
  </si>
  <si>
    <t>Soggetto con ricavi o compensi del 2019 oltre 50 milioni</t>
  </si>
  <si>
    <t>Aprile 2019</t>
  </si>
  <si>
    <t>Aprile 2020</t>
  </si>
  <si>
    <t>Soggetto con ricavi o compensi del 2019 fino a 5 milioni</t>
  </si>
  <si>
    <t xml:space="preserve">CALCOLO DIMINUZIONE DEL FATTURATO </t>
  </si>
  <si>
    <t>Verifica del diritto credito affitto</t>
  </si>
  <si>
    <t>Maggio 2019</t>
  </si>
  <si>
    <t>Maggio 2020</t>
  </si>
  <si>
    <t>CONTRIBUTO A FONDO PERDUTO</t>
  </si>
  <si>
    <t>Verifica del diritto al contributo a fondo perduto</t>
  </si>
  <si>
    <t>DETERMINAZIONE DEL CONTRIBUTO</t>
  </si>
  <si>
    <t>Compensi totali 2019</t>
  </si>
  <si>
    <t>SOGLIE</t>
  </si>
  <si>
    <t>Verifica del diritto alla sospensione dei versamenti</t>
  </si>
  <si>
    <t xml:space="preserve">Soggetto che ha iniziato l'attività dal 01/04/2019: </t>
  </si>
  <si>
    <t>SI</t>
  </si>
  <si>
    <t>Soggetto con ricavi o compensi del 2019 fino a 50 milioni</t>
  </si>
  <si>
    <t>SOSPENSIONE DEI VERSAMENTI DI MAGGIO 2020 (VERIFICA FATTURATO MESE DI APRILE)</t>
  </si>
  <si>
    <t>CREDITO IMPOSTA SUGLI AFFITTI PAGATI ENTRO IL 31/12/2020</t>
  </si>
  <si>
    <t>CONTRIBUTO</t>
  </si>
  <si>
    <t>EURO 1.000,00 PER PERSONE FISICHE</t>
  </si>
  <si>
    <t>EURO 2.000 PER PERSONE GIURIDICHE</t>
  </si>
  <si>
    <t xml:space="preserve">MINIMO GARANTITO </t>
  </si>
  <si>
    <t xml:space="preserve">Soggetto che ha iniziato l'attività dal 01/01/2019 e risulta attivo alla data del 31/03/2020: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</si>
</sst>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410]\ #,##0.00;[Red]\-[$€-410]\ #,##0.00"/>
  </numFmts>
  <fonts count="19" x14ac:knownFonts="1">
    <font>
      <sz val="10"/>
      <name val="Arial"/>
      <family val="2"/>
    </font>
    <font>
      <sz val="10"/>
      <name val="Arial"/>
    </font>
    <font>
      <b/>
      <sz val="12"/>
      <color indexed="12"/>
      <name val="Arial"/>
      <family val="2"/>
    </font>
    <font>
      <b/>
      <sz val="12"/>
      <name val="Arial"/>
      <family val="2"/>
    </font>
    <font>
      <b/>
      <sz val="10"/>
      <name val="Arial"/>
      <family val="2"/>
    </font>
    <font>
      <b/>
      <sz val="10"/>
      <color indexed="12"/>
      <name val="Arial"/>
      <family val="2"/>
    </font>
    <font>
      <b/>
      <sz val="10"/>
      <color indexed="10"/>
      <name val="Arial"/>
      <family val="2"/>
    </font>
    <font>
      <sz val="11"/>
      <name val="Calibri"/>
      <family val="2"/>
      <scheme val="minor"/>
    </font>
    <font>
      <b/>
      <sz val="11"/>
      <name val="Calibri"/>
      <family val="2"/>
      <scheme val="minor"/>
    </font>
    <font>
      <sz val="11"/>
      <color indexed="9"/>
      <name val="Calibri"/>
      <family val="2"/>
      <scheme val="minor"/>
    </font>
    <font>
      <sz val="8"/>
      <name val="Arial"/>
      <family val="2"/>
    </font>
    <font>
      <b/>
      <sz val="12"/>
      <name val="Calibri"/>
      <family val="2"/>
      <scheme val="minor"/>
    </font>
    <font>
      <b/>
      <sz val="24"/>
      <color indexed="12"/>
      <name val="Calibri"/>
      <family val="2"/>
      <scheme val="minor"/>
    </font>
    <font>
      <b/>
      <sz val="16"/>
      <color indexed="10"/>
      <name val="Calibri"/>
      <family val="2"/>
      <scheme val="minor"/>
    </font>
    <font>
      <b/>
      <sz val="22"/>
      <color indexed="12"/>
      <name val="Calibri"/>
      <family val="2"/>
      <scheme val="minor"/>
    </font>
    <font>
      <sz val="10"/>
      <name val="Calibri"/>
      <family val="2"/>
      <scheme val="minor"/>
    </font>
    <font>
      <b/>
      <sz val="10"/>
      <name val="Calibri"/>
      <family val="2"/>
      <scheme val="minor"/>
    </font>
    <font>
      <b/>
      <sz val="10"/>
      <color indexed="10"/>
      <name val="Calibri"/>
      <family val="2"/>
      <scheme val="minor"/>
    </font>
    <font>
      <b/>
      <sz val="14"/>
      <color indexed="12"/>
      <name val="Calibri"/>
      <family val="2"/>
      <scheme val="minor"/>
    </font>
  </fonts>
  <fills count="12">
    <fill>
      <patternFill patternType="none"/>
    </fill>
    <fill>
      <patternFill patternType="gray125"/>
    </fill>
    <fill>
      <patternFill patternType="solid">
        <fgColor indexed="43"/>
        <bgColor indexed="26"/>
      </patternFill>
    </fill>
    <fill>
      <patternFill patternType="solid">
        <fgColor indexed="26"/>
        <bgColor indexed="9"/>
      </patternFill>
    </fill>
    <fill>
      <patternFill patternType="solid">
        <fgColor indexed="44"/>
        <bgColor indexed="49"/>
      </patternFill>
    </fill>
    <fill>
      <patternFill patternType="solid">
        <fgColor theme="0"/>
        <bgColor indexed="64"/>
      </patternFill>
    </fill>
    <fill>
      <patternFill patternType="solid">
        <fgColor theme="0"/>
        <bgColor indexed="9"/>
      </patternFill>
    </fill>
    <fill>
      <patternFill patternType="solid">
        <fgColor rgb="FFFFFF00"/>
        <bgColor indexed="26"/>
      </patternFill>
    </fill>
    <fill>
      <patternFill patternType="solid">
        <fgColor rgb="FF66FFFF"/>
        <bgColor indexed="49"/>
      </patternFill>
    </fill>
    <fill>
      <patternFill patternType="solid">
        <fgColor rgb="FF66FFFF"/>
        <bgColor indexed="64"/>
      </patternFill>
    </fill>
    <fill>
      <patternFill patternType="solid">
        <fgColor theme="8" tint="0.39997558519241921"/>
        <bgColor indexed="64"/>
      </patternFill>
    </fill>
    <fill>
      <patternFill patternType="solid">
        <fgColor rgb="FFFFFF00"/>
        <bgColor indexed="64"/>
      </patternFill>
    </fill>
  </fills>
  <borders count="34">
    <border>
      <left/>
      <right/>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right style="hair">
        <color indexed="8"/>
      </right>
      <top/>
      <bottom/>
      <diagonal/>
    </border>
    <border>
      <left style="hair">
        <color indexed="8"/>
      </left>
      <right style="hair">
        <color indexed="8"/>
      </right>
      <top style="hair">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medium">
        <color indexed="64"/>
      </right>
      <top style="medium">
        <color indexed="64"/>
      </top>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hair">
        <color indexed="8"/>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top style="hair">
        <color indexed="8"/>
      </top>
      <bottom style="hair">
        <color indexed="8"/>
      </bottom>
      <diagonal/>
    </border>
  </borders>
  <cellStyleXfs count="2">
    <xf numFmtId="0" fontId="0" fillId="0" borderId="0"/>
    <xf numFmtId="44" fontId="1" fillId="0" borderId="0" applyFill="0" applyBorder="0" applyAlignment="0" applyProtection="0"/>
  </cellStyleXfs>
  <cellXfs count="160">
    <xf numFmtId="0" fontId="0" fillId="0" borderId="0" xfId="0"/>
    <xf numFmtId="0" fontId="3" fillId="0" borderId="0" xfId="0" applyFont="1" applyAlignment="1">
      <alignment horizontal="center"/>
    </xf>
    <xf numFmtId="0" fontId="0" fillId="0" borderId="0" xfId="0" applyFont="1"/>
    <xf numFmtId="0" fontId="4" fillId="0" borderId="0" xfId="0" applyFont="1"/>
    <xf numFmtId="0" fontId="4" fillId="0" borderId="0" xfId="0" applyFont="1" applyFill="1"/>
    <xf numFmtId="0" fontId="4" fillId="0" borderId="0" xfId="0" applyFont="1" applyFill="1" applyBorder="1" applyAlignment="1" applyProtection="1">
      <alignment horizontal="left" indent="1"/>
      <protection locked="0"/>
    </xf>
    <xf numFmtId="0" fontId="4" fillId="0" borderId="0" xfId="0" applyFont="1" applyAlignment="1">
      <alignment horizontal="right"/>
    </xf>
    <xf numFmtId="0" fontId="4" fillId="0" borderId="2" xfId="0" applyFont="1" applyBorder="1"/>
    <xf numFmtId="0" fontId="0" fillId="0" borderId="0" xfId="0" applyBorder="1"/>
    <xf numFmtId="0" fontId="0" fillId="0" borderId="3" xfId="0" applyBorder="1"/>
    <xf numFmtId="0" fontId="6" fillId="0" borderId="2" xfId="0" applyFont="1" applyBorder="1"/>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164" fontId="4" fillId="2" borderId="1" xfId="0" applyNumberFormat="1" applyFont="1" applyFill="1" applyBorder="1" applyAlignment="1" applyProtection="1">
      <alignment vertical="center"/>
      <protection locked="0"/>
    </xf>
    <xf numFmtId="164" fontId="0" fillId="4" borderId="1" xfId="0" applyNumberFormat="1" applyFill="1" applyBorder="1" applyAlignment="1">
      <alignment vertical="center"/>
    </xf>
    <xf numFmtId="0" fontId="0" fillId="4" borderId="1" xfId="0" applyNumberFormat="1" applyFill="1"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7" fillId="5" borderId="0" xfId="0" applyFont="1" applyFill="1"/>
    <xf numFmtId="0" fontId="8" fillId="5" borderId="0" xfId="0" applyFont="1" applyFill="1"/>
    <xf numFmtId="0" fontId="8" fillId="5" borderId="0" xfId="0" applyFont="1" applyFill="1" applyAlignment="1">
      <alignment horizontal="right"/>
    </xf>
    <xf numFmtId="0" fontId="7" fillId="5" borderId="0" xfId="0" applyFont="1" applyFill="1" applyAlignment="1">
      <alignment vertical="center"/>
    </xf>
    <xf numFmtId="0" fontId="8" fillId="6" borderId="1" xfId="0" applyFont="1" applyFill="1" applyBorder="1" applyAlignment="1">
      <alignment horizontal="center" vertical="center"/>
    </xf>
    <xf numFmtId="49" fontId="8" fillId="6" borderId="1" xfId="0" applyNumberFormat="1" applyFont="1" applyFill="1" applyBorder="1" applyAlignment="1">
      <alignment horizontal="center" vertical="center"/>
    </xf>
    <xf numFmtId="0" fontId="9" fillId="5" borderId="0" xfId="0" applyFont="1" applyFill="1" applyAlignment="1">
      <alignment horizontal="center" vertical="center"/>
    </xf>
    <xf numFmtId="0" fontId="8" fillId="7" borderId="1" xfId="0" applyFont="1" applyFill="1" applyBorder="1" applyAlignment="1" applyProtection="1">
      <alignment horizontal="center"/>
      <protection locked="0"/>
    </xf>
    <xf numFmtId="164" fontId="8" fillId="7" borderId="1" xfId="0" applyNumberFormat="1" applyFont="1" applyFill="1" applyBorder="1" applyAlignment="1" applyProtection="1">
      <alignment vertical="center"/>
      <protection locked="0"/>
    </xf>
    <xf numFmtId="0" fontId="8" fillId="5" borderId="5" xfId="0" applyFont="1" applyFill="1" applyBorder="1" applyAlignment="1">
      <alignment horizontal="center"/>
    </xf>
    <xf numFmtId="0" fontId="8" fillId="5" borderId="6" xfId="0" applyFont="1" applyFill="1" applyBorder="1" applyAlignment="1">
      <alignment horizontal="center"/>
    </xf>
    <xf numFmtId="44" fontId="8" fillId="5" borderId="7" xfId="1" applyFont="1" applyFill="1" applyBorder="1"/>
    <xf numFmtId="44" fontId="8" fillId="9" borderId="8" xfId="1" applyFont="1" applyFill="1" applyBorder="1"/>
    <xf numFmtId="44" fontId="8" fillId="5" borderId="9" xfId="1" applyFont="1" applyFill="1" applyBorder="1"/>
    <xf numFmtId="44" fontId="8" fillId="9" borderId="10" xfId="1" applyFont="1" applyFill="1" applyBorder="1"/>
    <xf numFmtId="0" fontId="8" fillId="5" borderId="7" xfId="0" applyFont="1" applyFill="1" applyBorder="1"/>
    <xf numFmtId="0" fontId="7" fillId="5" borderId="8" xfId="0" applyFont="1" applyFill="1" applyBorder="1"/>
    <xf numFmtId="0" fontId="7" fillId="5" borderId="7" xfId="0" applyFont="1" applyFill="1" applyBorder="1" applyAlignment="1">
      <alignment vertical="center"/>
    </xf>
    <xf numFmtId="0" fontId="7" fillId="5" borderId="8" xfId="0" applyFont="1" applyFill="1" applyBorder="1" applyAlignment="1">
      <alignment vertical="center"/>
    </xf>
    <xf numFmtId="49" fontId="8" fillId="6" borderId="14" xfId="0" applyNumberFormat="1" applyFont="1" applyFill="1" applyBorder="1" applyAlignment="1">
      <alignment horizontal="center" vertical="center"/>
    </xf>
    <xf numFmtId="164" fontId="8" fillId="7" borderId="16" xfId="0" applyNumberFormat="1" applyFont="1" applyFill="1" applyBorder="1" applyAlignment="1" applyProtection="1">
      <alignment vertical="center"/>
      <protection locked="0"/>
    </xf>
    <xf numFmtId="164" fontId="8" fillId="7" borderId="17" xfId="0" applyNumberFormat="1" applyFont="1" applyFill="1" applyBorder="1" applyAlignment="1" applyProtection="1">
      <alignment vertical="center"/>
      <protection locked="0"/>
    </xf>
    <xf numFmtId="164" fontId="7" fillId="8" borderId="17" xfId="0" applyNumberFormat="1" applyFont="1" applyFill="1" applyBorder="1" applyAlignment="1">
      <alignment vertical="center"/>
    </xf>
    <xf numFmtId="0" fontId="7" fillId="5" borderId="7" xfId="0" applyFont="1" applyFill="1" applyBorder="1"/>
    <xf numFmtId="0" fontId="8" fillId="5" borderId="7" xfId="0" applyFont="1" applyFill="1" applyBorder="1" applyAlignment="1">
      <alignment horizontal="left"/>
    </xf>
    <xf numFmtId="0" fontId="7" fillId="5" borderId="9" xfId="0" applyFont="1" applyFill="1" applyBorder="1"/>
    <xf numFmtId="0" fontId="7" fillId="5" borderId="20" xfId="0" applyFont="1" applyFill="1" applyBorder="1"/>
    <xf numFmtId="0" fontId="7" fillId="5" borderId="10" xfId="0" applyFont="1" applyFill="1" applyBorder="1"/>
    <xf numFmtId="0" fontId="7" fillId="10" borderId="0" xfId="0" applyFont="1" applyFill="1" applyProtection="1"/>
    <xf numFmtId="0" fontId="8" fillId="5" borderId="0" xfId="0" applyFont="1" applyFill="1" applyAlignment="1">
      <alignment horizontal="left" indent="1"/>
    </xf>
    <xf numFmtId="0" fontId="8" fillId="5" borderId="8" xfId="0" applyFont="1" applyFill="1" applyBorder="1" applyAlignment="1">
      <alignment horizontal="left" indent="1"/>
    </xf>
    <xf numFmtId="0" fontId="7" fillId="8" borderId="17" xfId="0" applyFont="1" applyFill="1" applyBorder="1" applyAlignment="1">
      <alignment horizontal="center" vertical="center"/>
    </xf>
    <xf numFmtId="0" fontId="15" fillId="0" borderId="0" xfId="0" applyFont="1"/>
    <xf numFmtId="0" fontId="16" fillId="0" borderId="0" xfId="0" applyFont="1"/>
    <xf numFmtId="0" fontId="16" fillId="0" borderId="0" xfId="0" applyFont="1" applyAlignment="1">
      <alignment horizontal="right"/>
    </xf>
    <xf numFmtId="0" fontId="16" fillId="0" borderId="0" xfId="0" applyFont="1" applyAlignment="1">
      <alignment horizontal="left"/>
    </xf>
    <xf numFmtId="0" fontId="16" fillId="3" borderId="1" xfId="0" applyFont="1" applyFill="1" applyBorder="1" applyAlignment="1">
      <alignment horizontal="center" vertical="center"/>
    </xf>
    <xf numFmtId="49" fontId="16" fillId="3" borderId="1" xfId="0" applyNumberFormat="1" applyFont="1" applyFill="1" applyBorder="1" applyAlignment="1">
      <alignment horizontal="center" vertical="center"/>
    </xf>
    <xf numFmtId="164" fontId="15" fillId="4" borderId="1" xfId="0" applyNumberFormat="1" applyFont="1" applyFill="1" applyBorder="1" applyAlignment="1">
      <alignment vertical="center"/>
    </xf>
    <xf numFmtId="0" fontId="15" fillId="4" borderId="1" xfId="0" applyFont="1" applyFill="1" applyBorder="1" applyAlignment="1">
      <alignment horizontal="center" vertical="center"/>
    </xf>
    <xf numFmtId="49" fontId="16" fillId="3" borderId="14" xfId="0" applyNumberFormat="1" applyFont="1" applyFill="1" applyBorder="1" applyAlignment="1">
      <alignment horizontal="center" vertical="center"/>
    </xf>
    <xf numFmtId="164" fontId="15" fillId="4" borderId="17" xfId="0" applyNumberFormat="1" applyFont="1" applyFill="1" applyBorder="1" applyAlignment="1">
      <alignment vertical="center"/>
    </xf>
    <xf numFmtId="0" fontId="15" fillId="4" borderId="17" xfId="0" applyFont="1" applyFill="1" applyBorder="1" applyAlignment="1">
      <alignment horizontal="center" vertical="center"/>
    </xf>
    <xf numFmtId="0" fontId="15" fillId="10" borderId="0" xfId="0" applyFont="1" applyFill="1"/>
    <xf numFmtId="0" fontId="16" fillId="5" borderId="0" xfId="0" applyFont="1" applyFill="1"/>
    <xf numFmtId="0" fontId="15" fillId="5" borderId="0" xfId="0" applyFont="1" applyFill="1"/>
    <xf numFmtId="0" fontId="16" fillId="5" borderId="7" xfId="0" applyFont="1" applyFill="1" applyBorder="1"/>
    <xf numFmtId="0" fontId="15" fillId="5" borderId="8" xfId="0" applyFont="1" applyFill="1" applyBorder="1"/>
    <xf numFmtId="0" fontId="16" fillId="7" borderId="1" xfId="0" applyFont="1" applyFill="1" applyBorder="1" applyAlignment="1" applyProtection="1">
      <alignment horizontal="center"/>
      <protection locked="0"/>
    </xf>
    <xf numFmtId="164" fontId="16" fillId="7" borderId="14" xfId="0" applyNumberFormat="1" applyFont="1" applyFill="1" applyBorder="1" applyAlignment="1" applyProtection="1">
      <alignment vertical="center"/>
      <protection locked="0"/>
    </xf>
    <xf numFmtId="164" fontId="16" fillId="7" borderId="1" xfId="0" applyNumberFormat="1" applyFont="1" applyFill="1" applyBorder="1" applyAlignment="1" applyProtection="1">
      <alignment vertical="center"/>
      <protection locked="0"/>
    </xf>
    <xf numFmtId="164" fontId="16" fillId="7" borderId="16" xfId="0" applyNumberFormat="1" applyFont="1" applyFill="1" applyBorder="1" applyAlignment="1" applyProtection="1">
      <alignment vertical="center"/>
      <protection locked="0"/>
    </xf>
    <xf numFmtId="164" fontId="16" fillId="7" borderId="17" xfId="0" applyNumberFormat="1" applyFont="1" applyFill="1" applyBorder="1" applyAlignment="1" applyProtection="1">
      <alignment vertical="center"/>
      <protection locked="0"/>
    </xf>
    <xf numFmtId="0" fontId="15" fillId="5" borderId="7" xfId="0" applyFont="1" applyFill="1" applyBorder="1"/>
    <xf numFmtId="0" fontId="15" fillId="5" borderId="0" xfId="0" applyFont="1" applyFill="1" applyBorder="1"/>
    <xf numFmtId="0" fontId="12" fillId="5" borderId="6" xfId="0" applyFont="1" applyFill="1" applyBorder="1" applyAlignment="1"/>
    <xf numFmtId="0" fontId="11" fillId="5" borderId="0" xfId="0" applyFont="1" applyFill="1" applyAlignment="1"/>
    <xf numFmtId="0" fontId="11" fillId="5" borderId="8" xfId="0" applyFont="1" applyFill="1" applyBorder="1" applyAlignment="1"/>
    <xf numFmtId="0" fontId="12" fillId="0" borderId="0" xfId="0" applyFont="1" applyAlignment="1"/>
    <xf numFmtId="0" fontId="12" fillId="5" borderId="0" xfId="0" applyFont="1" applyFill="1" applyAlignment="1"/>
    <xf numFmtId="0" fontId="16" fillId="5" borderId="0" xfId="0" applyFont="1" applyFill="1" applyProtection="1"/>
    <xf numFmtId="0" fontId="16" fillId="5" borderId="0" xfId="0" applyFont="1" applyFill="1" applyAlignment="1" applyProtection="1">
      <alignment horizontal="left" indent="1"/>
    </xf>
    <xf numFmtId="0" fontId="15" fillId="10" borderId="7" xfId="0" applyFont="1" applyFill="1" applyBorder="1"/>
    <xf numFmtId="0" fontId="15" fillId="10" borderId="0" xfId="0" applyFont="1" applyFill="1" applyBorder="1"/>
    <xf numFmtId="0" fontId="15" fillId="10" borderId="8" xfId="0" applyFont="1" applyFill="1" applyBorder="1"/>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0"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5" fillId="0" borderId="4" xfId="0" applyFont="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4" fillId="2" borderId="1" xfId="0" applyFont="1" applyFill="1" applyBorder="1" applyAlignment="1" applyProtection="1">
      <alignment horizontal="left" indent="1"/>
      <protection locked="0"/>
    </xf>
    <xf numFmtId="0" fontId="4" fillId="2" borderId="1" xfId="0" applyFont="1" applyFill="1" applyBorder="1" applyAlignment="1" applyProtection="1">
      <alignment horizontal="center"/>
      <protection locked="0"/>
    </xf>
    <xf numFmtId="0" fontId="7" fillId="11" borderId="9" xfId="0" applyFont="1" applyFill="1" applyBorder="1" applyAlignment="1">
      <alignment horizontal="center"/>
    </xf>
    <xf numFmtId="0" fontId="7" fillId="11" borderId="20" xfId="0" applyFont="1" applyFill="1" applyBorder="1" applyAlignment="1">
      <alignment horizontal="center"/>
    </xf>
    <xf numFmtId="0" fontId="7" fillId="11" borderId="10" xfId="0" applyFont="1" applyFill="1" applyBorder="1" applyAlignment="1">
      <alignment horizontal="center"/>
    </xf>
    <xf numFmtId="0" fontId="7" fillId="11" borderId="7" xfId="0" applyFont="1" applyFill="1" applyBorder="1" applyAlignment="1">
      <alignment horizontal="center"/>
    </xf>
    <xf numFmtId="0" fontId="7" fillId="11" borderId="0" xfId="0" applyFont="1" applyFill="1" applyBorder="1" applyAlignment="1">
      <alignment horizontal="center"/>
    </xf>
    <xf numFmtId="0" fontId="7" fillId="11" borderId="8" xfId="0" applyFont="1" applyFill="1" applyBorder="1" applyAlignment="1">
      <alignment horizontal="center"/>
    </xf>
    <xf numFmtId="0" fontId="7" fillId="11" borderId="5" xfId="0" applyFont="1" applyFill="1" applyBorder="1" applyAlignment="1">
      <alignment horizontal="center"/>
    </xf>
    <xf numFmtId="0" fontId="7" fillId="11" borderId="19" xfId="0" applyFont="1" applyFill="1" applyBorder="1" applyAlignment="1">
      <alignment horizontal="center"/>
    </xf>
    <xf numFmtId="0" fontId="7" fillId="11" borderId="6" xfId="0" applyFont="1" applyFill="1" applyBorder="1" applyAlignment="1">
      <alignment horizontal="center"/>
    </xf>
    <xf numFmtId="0" fontId="8" fillId="7" borderId="1" xfId="0" applyFont="1" applyFill="1" applyBorder="1" applyAlignment="1" applyProtection="1">
      <alignment horizontal="left" indent="1"/>
      <protection locked="0"/>
    </xf>
    <xf numFmtId="0" fontId="8" fillId="7" borderId="15" xfId="0" applyFont="1" applyFill="1" applyBorder="1" applyAlignment="1" applyProtection="1">
      <alignment horizontal="left" indent="1"/>
      <protection locked="0"/>
    </xf>
    <xf numFmtId="0" fontId="8" fillId="7" borderId="1" xfId="0" applyFont="1" applyFill="1" applyBorder="1" applyAlignment="1" applyProtection="1">
      <alignment horizontal="center"/>
      <protection locked="0"/>
    </xf>
    <xf numFmtId="0" fontId="8" fillId="7" borderId="15" xfId="0" applyFont="1" applyFill="1" applyBorder="1" applyAlignment="1" applyProtection="1">
      <alignment horizontal="center"/>
      <protection locked="0"/>
    </xf>
    <xf numFmtId="0" fontId="12" fillId="5" borderId="5" xfId="0" applyFont="1" applyFill="1" applyBorder="1" applyAlignment="1">
      <alignment horizontal="center"/>
    </xf>
    <xf numFmtId="0" fontId="12" fillId="5" borderId="19" xfId="0" applyFont="1" applyFill="1" applyBorder="1" applyAlignment="1">
      <alignment horizontal="center"/>
    </xf>
    <xf numFmtId="0" fontId="11" fillId="5" borderId="7" xfId="0" applyFont="1" applyFill="1" applyBorder="1" applyAlignment="1">
      <alignment horizontal="center" vertical="center"/>
    </xf>
    <xf numFmtId="0" fontId="11" fillId="5" borderId="0"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1" xfId="0" applyFont="1" applyFill="1" applyBorder="1" applyAlignment="1">
      <alignment horizontal="center" vertical="center"/>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4" fillId="5" borderId="13" xfId="0" applyFont="1" applyFill="1" applyBorder="1" applyAlignment="1">
      <alignment horizontal="center"/>
    </xf>
    <xf numFmtId="10" fontId="8" fillId="8" borderId="1" xfId="0" applyNumberFormat="1" applyFont="1" applyFill="1" applyBorder="1" applyAlignment="1">
      <alignment horizontal="center" vertical="center"/>
    </xf>
    <xf numFmtId="10" fontId="8" fillId="8" borderId="17" xfId="0" applyNumberFormat="1" applyFont="1" applyFill="1" applyBorder="1" applyAlignment="1">
      <alignment horizontal="center" vertical="center"/>
    </xf>
    <xf numFmtId="0" fontId="8" fillId="8" borderId="1"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12" fillId="0" borderId="0" xfId="0" applyFont="1" applyAlignment="1">
      <alignment horizontal="center"/>
    </xf>
    <xf numFmtId="0" fontId="11" fillId="0" borderId="0" xfId="0" applyFont="1" applyAlignment="1">
      <alignment horizontal="center" vertical="center"/>
    </xf>
    <xf numFmtId="0" fontId="16" fillId="3" borderId="14"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7" borderId="1" xfId="0" applyFont="1" applyFill="1" applyBorder="1" applyAlignment="1" applyProtection="1">
      <alignment horizontal="left" indent="1"/>
      <protection locked="0"/>
    </xf>
    <xf numFmtId="0" fontId="16" fillId="7" borderId="1" xfId="0" applyFont="1" applyFill="1" applyBorder="1" applyAlignment="1" applyProtection="1">
      <alignment horizontal="center"/>
      <protection locked="0"/>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10" fontId="16" fillId="4" borderId="4" xfId="0" applyNumberFormat="1" applyFont="1" applyFill="1" applyBorder="1" applyAlignment="1">
      <alignment horizontal="center" vertical="center"/>
    </xf>
    <xf numFmtId="10" fontId="16" fillId="4" borderId="28" xfId="0" applyNumberFormat="1" applyFont="1" applyFill="1" applyBorder="1" applyAlignment="1">
      <alignment horizontal="center" vertical="center"/>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0" fontId="16" fillId="4" borderId="1" xfId="0" applyNumberFormat="1" applyFont="1" applyFill="1" applyBorder="1" applyAlignment="1">
      <alignment horizontal="center" vertical="center"/>
    </xf>
    <xf numFmtId="10" fontId="16" fillId="4" borderId="17"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3" borderId="33"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2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EEEE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66FF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209550</xdr:colOff>
      <xdr:row>0</xdr:row>
      <xdr:rowOff>0</xdr:rowOff>
    </xdr:from>
    <xdr:to>
      <xdr:col>7</xdr:col>
      <xdr:colOff>800100</xdr:colOff>
      <xdr:row>3</xdr:row>
      <xdr:rowOff>122424</xdr:rowOff>
    </xdr:to>
    <xdr:pic>
      <xdr:nvPicPr>
        <xdr:cNvPr id="4" name="Immagine 3">
          <a:extLst>
            <a:ext uri="{FF2B5EF4-FFF2-40B4-BE49-F238E27FC236}">
              <a16:creationId xmlns:a16="http://schemas.microsoft.com/office/drawing/2014/main" id="{DA463C9E-4A90-4C4F-AC44-D9E7A1951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0"/>
          <a:ext cx="1638300" cy="903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280670</xdr:colOff>
      <xdr:row>0</xdr:row>
      <xdr:rowOff>76200</xdr:rowOff>
    </xdr:from>
    <xdr:to>
      <xdr:col>7</xdr:col>
      <xdr:colOff>757936</xdr:colOff>
      <xdr:row>3</xdr:row>
      <xdr:rowOff>136151</xdr:rowOff>
    </xdr:to>
    <xdr:pic>
      <xdr:nvPicPr>
        <xdr:cNvPr id="2" name="Immagine 1">
          <a:extLst>
            <a:ext uri="{FF2B5EF4-FFF2-40B4-BE49-F238E27FC236}">
              <a16:creationId xmlns:a16="http://schemas.microsoft.com/office/drawing/2014/main" id="{F415727F-F75F-4CE7-84D1-5308149DB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7170" y="76200"/>
          <a:ext cx="1525016" cy="84100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workbookViewId="0">
      <selection activeCell="E20" sqref="E20:E21"/>
    </sheetView>
  </sheetViews>
  <sheetFormatPr defaultColWidth="11.5703125" defaultRowHeight="12.75" x14ac:dyDescent="0.2"/>
  <cols>
    <col min="1" max="4" width="15.28515625" customWidth="1"/>
    <col min="5" max="5" width="7.7109375" customWidth="1"/>
    <col min="8" max="8" width="10.5703125" customWidth="1"/>
  </cols>
  <sheetData>
    <row r="1" spans="1:8" ht="15.75" x14ac:dyDescent="0.25">
      <c r="A1" s="89" t="s">
        <v>18</v>
      </c>
      <c r="B1" s="89"/>
      <c r="C1" s="89"/>
      <c r="D1" s="89"/>
      <c r="E1" s="89"/>
      <c r="F1" s="89"/>
      <c r="G1" s="89"/>
      <c r="H1" s="89"/>
    </row>
    <row r="2" spans="1:8" ht="15.75" x14ac:dyDescent="0.25">
      <c r="A2" s="90" t="s">
        <v>19</v>
      </c>
      <c r="B2" s="90"/>
      <c r="C2" s="90"/>
      <c r="D2" s="90"/>
      <c r="E2" s="90"/>
      <c r="F2" s="90"/>
      <c r="G2" s="90"/>
      <c r="H2" s="90"/>
    </row>
    <row r="3" spans="1:8" ht="15.75" x14ac:dyDescent="0.25">
      <c r="A3" s="1"/>
    </row>
    <row r="4" spans="1:8" x14ac:dyDescent="0.2">
      <c r="A4" s="2"/>
      <c r="B4" s="3"/>
    </row>
    <row r="5" spans="1:8" x14ac:dyDescent="0.2">
      <c r="A5" s="3" t="s">
        <v>0</v>
      </c>
      <c r="B5" s="91" t="s">
        <v>1</v>
      </c>
      <c r="C5" s="91"/>
      <c r="D5" s="91"/>
      <c r="E5" s="91"/>
      <c r="F5" s="91"/>
      <c r="G5" s="91"/>
      <c r="H5" s="91"/>
    </row>
    <row r="6" spans="1:8" ht="5.65" customHeight="1" x14ac:dyDescent="0.2">
      <c r="A6" s="4"/>
      <c r="B6" s="5"/>
      <c r="C6" s="5"/>
      <c r="D6" s="5"/>
      <c r="E6" s="5"/>
      <c r="F6" s="5"/>
      <c r="G6" s="5"/>
      <c r="H6" s="5"/>
    </row>
    <row r="7" spans="1:8" x14ac:dyDescent="0.2">
      <c r="A7" s="3" t="s">
        <v>2</v>
      </c>
      <c r="B7" s="92" t="s">
        <v>3</v>
      </c>
      <c r="C7" s="92"/>
      <c r="F7" s="6" t="s">
        <v>4</v>
      </c>
      <c r="G7" s="92">
        <v>12345678900</v>
      </c>
      <c r="H7" s="92"/>
    </row>
    <row r="8" spans="1:8" x14ac:dyDescent="0.2">
      <c r="A8" s="3"/>
    </row>
    <row r="10" spans="1:8" x14ac:dyDescent="0.2">
      <c r="A10" s="88" t="s">
        <v>32</v>
      </c>
      <c r="B10" s="88"/>
      <c r="C10" s="88"/>
      <c r="D10" s="88"/>
      <c r="E10" s="88"/>
      <c r="F10" s="88"/>
      <c r="G10" s="88"/>
      <c r="H10" s="88"/>
    </row>
    <row r="11" spans="1:8" x14ac:dyDescent="0.2">
      <c r="A11" s="7"/>
      <c r="B11" s="8"/>
      <c r="C11" s="8"/>
      <c r="D11" s="8"/>
      <c r="E11" s="8"/>
      <c r="F11" s="8"/>
      <c r="G11" s="8"/>
      <c r="H11" s="9"/>
    </row>
    <row r="12" spans="1:8" x14ac:dyDescent="0.2">
      <c r="A12" s="10" t="s">
        <v>17</v>
      </c>
      <c r="H12" s="9"/>
    </row>
    <row r="13" spans="1:8" ht="28.35" customHeight="1" x14ac:dyDescent="0.2">
      <c r="A13" s="84" t="s">
        <v>6</v>
      </c>
      <c r="B13" s="84"/>
      <c r="C13" s="84" t="s">
        <v>7</v>
      </c>
      <c r="D13" s="84"/>
      <c r="E13" s="11" t="s">
        <v>8</v>
      </c>
      <c r="F13" s="85" t="s">
        <v>9</v>
      </c>
      <c r="G13" s="85"/>
      <c r="H13" s="85"/>
    </row>
    <row r="14" spans="1:8" x14ac:dyDescent="0.2">
      <c r="A14" s="12" t="s">
        <v>10</v>
      </c>
      <c r="B14" s="12" t="s">
        <v>11</v>
      </c>
      <c r="C14" s="11" t="s">
        <v>12</v>
      </c>
      <c r="D14" s="11" t="s">
        <v>13</v>
      </c>
      <c r="E14" s="86" t="str">
        <f>IF(D15&lt;50,"KO","OK")</f>
        <v>OK</v>
      </c>
      <c r="F14" s="87" t="str">
        <f>IF(E14="OK","HA DIRITTO AL CREDITO","NON HA DIRITTO AL CREDITO")</f>
        <v>HA DIRITTO AL CREDITO</v>
      </c>
      <c r="G14" s="87"/>
      <c r="H14" s="87"/>
    </row>
    <row r="15" spans="1:8" x14ac:dyDescent="0.2">
      <c r="A15" s="13">
        <v>2000</v>
      </c>
      <c r="B15" s="13">
        <v>1000</v>
      </c>
      <c r="C15" s="14">
        <f>IF(A15&gt;B15,A15-B15,0)</f>
        <v>1000</v>
      </c>
      <c r="D15" s="15">
        <f>(C15*100)/A15</f>
        <v>50</v>
      </c>
      <c r="E15" s="86"/>
      <c r="F15" s="87"/>
      <c r="G15" s="87"/>
      <c r="H15" s="87"/>
    </row>
    <row r="16" spans="1:8" x14ac:dyDescent="0.2">
      <c r="A16" s="16"/>
      <c r="B16" s="17"/>
      <c r="C16" s="17"/>
      <c r="D16" s="17"/>
      <c r="F16" s="17"/>
      <c r="G16" s="17"/>
      <c r="H16" s="18"/>
    </row>
    <row r="19" spans="1:8" x14ac:dyDescent="0.2">
      <c r="A19" s="84" t="s">
        <v>6</v>
      </c>
      <c r="B19" s="84"/>
      <c r="C19" s="84" t="s">
        <v>7</v>
      </c>
      <c r="D19" s="84"/>
      <c r="E19" s="11" t="s">
        <v>8</v>
      </c>
      <c r="F19" s="85" t="s">
        <v>9</v>
      </c>
      <c r="G19" s="85"/>
      <c r="H19" s="85"/>
    </row>
    <row r="20" spans="1:8" x14ac:dyDescent="0.2">
      <c r="A20" s="12" t="s">
        <v>15</v>
      </c>
      <c r="B20" s="12" t="s">
        <v>16</v>
      </c>
      <c r="C20" s="11" t="s">
        <v>12</v>
      </c>
      <c r="D20" s="11" t="s">
        <v>13</v>
      </c>
      <c r="E20" s="86" t="str">
        <f>IF(D21&lt;50,"KO","OK")</f>
        <v>KO</v>
      </c>
      <c r="F20" s="87" t="str">
        <f>IF(E20="OK","HA DIRITTO AL CREDITO","NON HA DIRITTO AL CREDITO")</f>
        <v>NON HA DIRITTO AL CREDITO</v>
      </c>
      <c r="G20" s="87"/>
      <c r="H20" s="87"/>
    </row>
    <row r="21" spans="1:8" x14ac:dyDescent="0.2">
      <c r="A21" s="13">
        <v>100</v>
      </c>
      <c r="B21" s="13">
        <v>80</v>
      </c>
      <c r="C21" s="14">
        <f>IF(A21&gt;B21,A21-B21,0)</f>
        <v>20</v>
      </c>
      <c r="D21" s="15">
        <f>(C21*100)/A21</f>
        <v>20</v>
      </c>
      <c r="E21" s="86"/>
      <c r="F21" s="87"/>
      <c r="G21" s="87"/>
      <c r="H21" s="87"/>
    </row>
    <row r="25" spans="1:8" x14ac:dyDescent="0.2">
      <c r="A25" s="84" t="s">
        <v>6</v>
      </c>
      <c r="B25" s="84"/>
      <c r="C25" s="84" t="s">
        <v>7</v>
      </c>
      <c r="D25" s="84"/>
      <c r="E25" s="11" t="s">
        <v>8</v>
      </c>
      <c r="F25" s="85" t="s">
        <v>9</v>
      </c>
      <c r="G25" s="85"/>
      <c r="H25" s="85"/>
    </row>
    <row r="26" spans="1:8" x14ac:dyDescent="0.2">
      <c r="A26" s="12" t="s">
        <v>20</v>
      </c>
      <c r="B26" s="12" t="s">
        <v>21</v>
      </c>
      <c r="C26" s="11" t="s">
        <v>12</v>
      </c>
      <c r="D26" s="11" t="s">
        <v>13</v>
      </c>
      <c r="E26" s="86" t="str">
        <f>IF(D27&lt;50,"KO","OK")</f>
        <v>KO</v>
      </c>
      <c r="F26" s="87" t="str">
        <f>IF(E26="OK","HA DIRITTO AL CREDITO","NON HA DIRITTO AL CREDITO")</f>
        <v>NON HA DIRITTO AL CREDITO</v>
      </c>
      <c r="G26" s="87"/>
      <c r="H26" s="87"/>
    </row>
    <row r="27" spans="1:8" x14ac:dyDescent="0.2">
      <c r="A27" s="13">
        <v>100</v>
      </c>
      <c r="B27" s="13">
        <v>80</v>
      </c>
      <c r="C27" s="14">
        <f>IF(A27&gt;B27,A27-B27,0)</f>
        <v>20</v>
      </c>
      <c r="D27" s="15">
        <f>(C27*100)/A27</f>
        <v>20</v>
      </c>
      <c r="E27" s="86"/>
      <c r="F27" s="87"/>
      <c r="G27" s="87"/>
      <c r="H27" s="87"/>
    </row>
  </sheetData>
  <sheetProtection algorithmName="SHA-512" hashValue="hxsWnZi0XC9Wbsz9IvxnWCuDMFj7OjZ1fAOm6GDAaVWwdP8f63LhdCkRie+UP3RAvl0w98WPuLnR/uHOxVT+hQ==" saltValue="/BcWFum3PWYi3irXJspY3Q==" spinCount="100000" sheet="1" objects="1" scenarios="1"/>
  <mergeCells count="21">
    <mergeCell ref="A1:H1"/>
    <mergeCell ref="A2:H2"/>
    <mergeCell ref="B5:H5"/>
    <mergeCell ref="B7:C7"/>
    <mergeCell ref="G7:H7"/>
    <mergeCell ref="A10:H10"/>
    <mergeCell ref="A13:B13"/>
    <mergeCell ref="C13:D13"/>
    <mergeCell ref="F13:H13"/>
    <mergeCell ref="E14:E15"/>
    <mergeCell ref="F14:H15"/>
    <mergeCell ref="A19:B19"/>
    <mergeCell ref="C19:D19"/>
    <mergeCell ref="F19:H19"/>
    <mergeCell ref="E20:E21"/>
    <mergeCell ref="F20:H21"/>
    <mergeCell ref="A25:B25"/>
    <mergeCell ref="C25:D25"/>
    <mergeCell ref="F25:H25"/>
    <mergeCell ref="E26:E27"/>
    <mergeCell ref="F26: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abSelected="1" topLeftCell="A13" workbookViewId="0">
      <selection activeCell="B17" sqref="B17"/>
    </sheetView>
  </sheetViews>
  <sheetFormatPr defaultColWidth="11.5703125" defaultRowHeight="15" customHeight="1" x14ac:dyDescent="0.25"/>
  <cols>
    <col min="1" max="1" width="46.5703125" style="47" customWidth="1"/>
    <col min="2" max="8" width="15.7109375" style="47" customWidth="1"/>
    <col min="9" max="16384" width="11.5703125" style="47"/>
  </cols>
  <sheetData>
    <row r="1" spans="1:8" ht="31.5" x14ac:dyDescent="0.5">
      <c r="A1" s="106" t="s">
        <v>18</v>
      </c>
      <c r="B1" s="107"/>
      <c r="C1" s="107"/>
      <c r="D1" s="107"/>
      <c r="E1" s="107"/>
      <c r="F1" s="107"/>
      <c r="G1" s="107"/>
      <c r="H1" s="74"/>
    </row>
    <row r="2" spans="1:8" ht="15" customHeight="1" x14ac:dyDescent="0.25">
      <c r="A2" s="108" t="s">
        <v>23</v>
      </c>
      <c r="B2" s="109"/>
      <c r="C2" s="109"/>
      <c r="D2" s="109"/>
      <c r="E2" s="109"/>
      <c r="F2" s="109"/>
      <c r="G2" s="109"/>
      <c r="H2" s="76"/>
    </row>
    <row r="3" spans="1:8" ht="15" customHeight="1" x14ac:dyDescent="0.25">
      <c r="A3" s="108"/>
      <c r="B3" s="109"/>
      <c r="C3" s="109"/>
      <c r="D3" s="109"/>
      <c r="E3" s="109"/>
      <c r="F3" s="109"/>
      <c r="G3" s="109"/>
      <c r="H3" s="35"/>
    </row>
    <row r="4" spans="1:8" ht="15" customHeight="1" x14ac:dyDescent="0.25">
      <c r="A4" s="108"/>
      <c r="B4" s="109"/>
      <c r="C4" s="109"/>
      <c r="D4" s="109"/>
      <c r="E4" s="109"/>
      <c r="F4" s="109"/>
      <c r="G4" s="109"/>
      <c r="H4" s="35"/>
    </row>
    <row r="5" spans="1:8" ht="20.100000000000001" customHeight="1" x14ac:dyDescent="0.25">
      <c r="A5" s="34" t="s">
        <v>0</v>
      </c>
      <c r="B5" s="102" t="s">
        <v>1</v>
      </c>
      <c r="C5" s="102"/>
      <c r="D5" s="102"/>
      <c r="E5" s="102"/>
      <c r="F5" s="102"/>
      <c r="G5" s="102"/>
      <c r="H5" s="103"/>
    </row>
    <row r="6" spans="1:8" ht="20.100000000000001" customHeight="1" x14ac:dyDescent="0.25">
      <c r="A6" s="34"/>
      <c r="B6" s="48"/>
      <c r="C6" s="48"/>
      <c r="D6" s="48"/>
      <c r="E6" s="48"/>
      <c r="F6" s="48"/>
      <c r="G6" s="48"/>
      <c r="H6" s="49"/>
    </row>
    <row r="7" spans="1:8" ht="20.100000000000001" customHeight="1" x14ac:dyDescent="0.25">
      <c r="A7" s="34" t="s">
        <v>2</v>
      </c>
      <c r="B7" s="104" t="s">
        <v>3</v>
      </c>
      <c r="C7" s="104"/>
      <c r="D7" s="19"/>
      <c r="E7" s="19"/>
      <c r="F7" s="21" t="s">
        <v>4</v>
      </c>
      <c r="G7" s="104">
        <v>12345678900</v>
      </c>
      <c r="H7" s="105"/>
    </row>
    <row r="8" spans="1:8" ht="20.100000000000001" customHeight="1" x14ac:dyDescent="0.25">
      <c r="A8" s="34"/>
      <c r="B8" s="19"/>
      <c r="C8" s="19"/>
      <c r="D8" s="19"/>
      <c r="E8" s="19"/>
      <c r="F8" s="19"/>
      <c r="G8" s="19"/>
      <c r="H8" s="35"/>
    </row>
    <row r="9" spans="1:8" ht="20.100000000000001" customHeight="1" x14ac:dyDescent="0.25">
      <c r="A9" s="43" t="s">
        <v>37</v>
      </c>
      <c r="B9" s="19"/>
      <c r="C9" s="19"/>
      <c r="D9" s="26" t="s">
        <v>29</v>
      </c>
      <c r="E9" s="19"/>
      <c r="F9" s="19"/>
      <c r="G9" s="19"/>
      <c r="H9" s="35"/>
    </row>
    <row r="10" spans="1:8" ht="20.100000000000001" customHeight="1" thickBot="1" x14ac:dyDescent="0.3">
      <c r="A10" s="42"/>
      <c r="B10" s="19"/>
      <c r="C10" s="19"/>
      <c r="D10" s="19"/>
      <c r="E10" s="19"/>
      <c r="F10" s="19"/>
      <c r="G10" s="19"/>
      <c r="H10" s="35"/>
    </row>
    <row r="11" spans="1:8" ht="28.5" x14ac:dyDescent="0.45">
      <c r="A11" s="112" t="s">
        <v>22</v>
      </c>
      <c r="B11" s="113"/>
      <c r="C11" s="113"/>
      <c r="D11" s="113"/>
      <c r="E11" s="113"/>
      <c r="F11" s="113"/>
      <c r="G11" s="113"/>
      <c r="H11" s="114"/>
    </row>
    <row r="12" spans="1:8" ht="15" customHeight="1" x14ac:dyDescent="0.25">
      <c r="A12" s="34"/>
      <c r="B12" s="19"/>
      <c r="C12" s="19"/>
      <c r="D12" s="19"/>
      <c r="E12" s="19"/>
      <c r="F12" s="19"/>
      <c r="G12" s="19"/>
      <c r="H12" s="35"/>
    </row>
    <row r="13" spans="1:8" ht="15" customHeight="1" x14ac:dyDescent="0.25">
      <c r="A13" s="123" t="s">
        <v>17</v>
      </c>
      <c r="B13" s="124"/>
      <c r="C13" s="124"/>
      <c r="D13" s="124"/>
      <c r="E13" s="124"/>
      <c r="F13" s="124"/>
      <c r="G13" s="124"/>
      <c r="H13" s="125"/>
    </row>
    <row r="14" spans="1:8" ht="30" customHeight="1" x14ac:dyDescent="0.25">
      <c r="A14" s="110" t="s">
        <v>6</v>
      </c>
      <c r="B14" s="111"/>
      <c r="C14" s="111" t="s">
        <v>7</v>
      </c>
      <c r="D14" s="111"/>
      <c r="E14" s="23" t="s">
        <v>8</v>
      </c>
      <c r="F14" s="121" t="s">
        <v>9</v>
      </c>
      <c r="G14" s="121"/>
      <c r="H14" s="122"/>
    </row>
    <row r="15" spans="1:8" ht="15" customHeight="1" x14ac:dyDescent="0.25">
      <c r="A15" s="38" t="s">
        <v>15</v>
      </c>
      <c r="B15" s="24" t="s">
        <v>16</v>
      </c>
      <c r="C15" s="23" t="s">
        <v>12</v>
      </c>
      <c r="D15" s="23" t="s">
        <v>13</v>
      </c>
      <c r="E15" s="115" t="str">
        <f>IF(D16&lt;33,"KO","OK")</f>
        <v>OK</v>
      </c>
      <c r="F15" s="117" t="str">
        <f>IF(D9="SI","HA DIRITTO AL CONTRIBUTO A PRESCINDERE DAL CALO FATTURATO E VERIFICA COMPENSI 2019 PER UN MINIMO DI EURO 1.000 PER P. F. E 2.000 PER P.G. FATTA SALVA L'IPOTESI IN CUI IL CREDITO RISULTI MAGGIORE DELL'IMPORTO MINIMO CALCOLATO",IF(E15="OK","HA DIRITTO AL CONTRIBUTO","NON HA DIRITTO CONTRIBUTO"))</f>
        <v>HA DIRITTO AL CONTRIBUTO A PRESCINDERE DAL CALO FATTURATO E VERIFICA COMPENSI 2019 PER UN MINIMO DI EURO 1.000 PER P. F. E 2.000 PER P.G. FATTA SALVA L'IPOTESI IN CUI IL CREDITO RISULTI MAGGIORE DELL'IMPORTO MINIMO CALCOLATO</v>
      </c>
      <c r="G15" s="117"/>
      <c r="H15" s="118"/>
    </row>
    <row r="16" spans="1:8" ht="96" customHeight="1" thickBot="1" x14ac:dyDescent="0.3">
      <c r="A16" s="39">
        <v>20000</v>
      </c>
      <c r="B16" s="40">
        <v>12000</v>
      </c>
      <c r="C16" s="41">
        <f>IF(A16&gt;B16,A16-B16,0)</f>
        <v>8000</v>
      </c>
      <c r="D16" s="50">
        <f>(C16*100)/A16</f>
        <v>40</v>
      </c>
      <c r="E16" s="116">
        <f>IF(E15="OK",1,0)</f>
        <v>1</v>
      </c>
      <c r="F16" s="119"/>
      <c r="G16" s="119"/>
      <c r="H16" s="120"/>
    </row>
    <row r="17" spans="1:8" ht="15" customHeight="1" x14ac:dyDescent="0.25">
      <c r="A17" s="36"/>
      <c r="B17" s="22"/>
      <c r="C17" s="22"/>
      <c r="D17" s="22"/>
      <c r="E17" s="25"/>
      <c r="F17" s="22"/>
      <c r="G17" s="22"/>
      <c r="H17" s="37"/>
    </row>
    <row r="18" spans="1:8" ht="15" customHeight="1" x14ac:dyDescent="0.25">
      <c r="A18" s="42"/>
      <c r="B18" s="19"/>
      <c r="C18" s="19"/>
      <c r="D18" s="19"/>
      <c r="E18" s="19"/>
      <c r="F18" s="19"/>
      <c r="G18" s="19"/>
      <c r="H18" s="35"/>
    </row>
    <row r="19" spans="1:8" ht="15" customHeight="1" x14ac:dyDescent="0.25">
      <c r="A19" s="42"/>
      <c r="B19" s="19"/>
      <c r="C19" s="19"/>
      <c r="D19" s="19"/>
      <c r="E19" s="19"/>
      <c r="F19" s="19"/>
      <c r="G19" s="19"/>
      <c r="H19" s="35"/>
    </row>
    <row r="20" spans="1:8" ht="15" customHeight="1" x14ac:dyDescent="0.25">
      <c r="A20" s="34" t="s">
        <v>24</v>
      </c>
      <c r="B20" s="20"/>
      <c r="C20" s="20"/>
      <c r="D20" s="19"/>
      <c r="E20" s="19"/>
      <c r="F20" s="19"/>
      <c r="G20" s="19"/>
      <c r="H20" s="35"/>
    </row>
    <row r="21" spans="1:8" ht="15" customHeight="1" x14ac:dyDescent="0.25">
      <c r="A21" s="42"/>
      <c r="B21" s="19"/>
      <c r="C21" s="19"/>
      <c r="D21" s="19"/>
      <c r="E21" s="19"/>
      <c r="F21" s="19"/>
      <c r="G21" s="19"/>
      <c r="H21" s="35"/>
    </row>
    <row r="22" spans="1:8" ht="15" customHeight="1" x14ac:dyDescent="0.25">
      <c r="A22" s="110" t="s">
        <v>25</v>
      </c>
      <c r="B22" s="111"/>
      <c r="C22" s="27">
        <v>500000</v>
      </c>
      <c r="D22" s="19"/>
      <c r="E22" s="19"/>
      <c r="F22" s="19"/>
      <c r="G22" s="19"/>
      <c r="H22" s="35"/>
    </row>
    <row r="23" spans="1:8" ht="15" customHeight="1" thickBot="1" x14ac:dyDescent="0.3">
      <c r="A23" s="42"/>
      <c r="B23" s="19"/>
      <c r="C23" s="19"/>
      <c r="D23" s="19"/>
      <c r="E23" s="19"/>
      <c r="F23" s="19"/>
      <c r="G23" s="19"/>
      <c r="H23" s="35"/>
    </row>
    <row r="24" spans="1:8" ht="15" customHeight="1" thickBot="1" x14ac:dyDescent="0.3">
      <c r="A24" s="28" t="s">
        <v>26</v>
      </c>
      <c r="B24" s="29" t="s">
        <v>33</v>
      </c>
      <c r="C24" s="19"/>
      <c r="D24" s="19"/>
      <c r="E24" s="19"/>
      <c r="F24" s="19"/>
      <c r="G24" s="19"/>
      <c r="H24" s="35"/>
    </row>
    <row r="25" spans="1:8" ht="15" customHeight="1" x14ac:dyDescent="0.25">
      <c r="A25" s="30">
        <v>400000</v>
      </c>
      <c r="B25" s="31">
        <f>IF($C$22&gt;A25,0,$C$16*20%)</f>
        <v>0</v>
      </c>
      <c r="C25" s="99" t="s">
        <v>36</v>
      </c>
      <c r="D25" s="100"/>
      <c r="E25" s="100"/>
      <c r="F25" s="101"/>
      <c r="G25" s="19"/>
      <c r="H25" s="35"/>
    </row>
    <row r="26" spans="1:8" ht="15" customHeight="1" x14ac:dyDescent="0.25">
      <c r="A26" s="30">
        <v>1000000.01</v>
      </c>
      <c r="B26" s="31">
        <f>IF(AND($C$22&gt;A25,$C$22&lt;A26),$C$16*15%,0)</f>
        <v>1200</v>
      </c>
      <c r="C26" s="96" t="s">
        <v>34</v>
      </c>
      <c r="D26" s="97"/>
      <c r="E26" s="97"/>
      <c r="F26" s="98"/>
      <c r="G26" s="19"/>
      <c r="H26" s="35"/>
    </row>
    <row r="27" spans="1:8" ht="15" customHeight="1" thickBot="1" x14ac:dyDescent="0.3">
      <c r="A27" s="32">
        <v>5000000.01</v>
      </c>
      <c r="B27" s="33">
        <f>IF(AND($C$22&gt;A26,$C$22&lt;A27),$C$16*10%,0)</f>
        <v>0</v>
      </c>
      <c r="C27" s="93" t="s">
        <v>35</v>
      </c>
      <c r="D27" s="94"/>
      <c r="E27" s="94"/>
      <c r="F27" s="95"/>
      <c r="G27" s="19"/>
      <c r="H27" s="35"/>
    </row>
    <row r="28" spans="1:8" ht="15" customHeight="1" thickBot="1" x14ac:dyDescent="0.3">
      <c r="A28" s="44"/>
      <c r="B28" s="45"/>
      <c r="C28" s="45"/>
      <c r="D28" s="45"/>
      <c r="E28" s="45"/>
      <c r="F28" s="45"/>
      <c r="G28" s="45"/>
      <c r="H28" s="46"/>
    </row>
  </sheetData>
  <sheetProtection algorithmName="SHA-512" hashValue="BsvPUCatJOkshP74csxknO1ZPW4qYG4fxRv9qhHOLjaP4B68Ugh3Ushs83sRDl0AP36hpkvMSxxa0EQsCZMO/w==" saltValue="D6JGgJ4v+1nxKsaZAPH06w==" spinCount="100000" sheet="1" objects="1" scenarios="1"/>
  <mergeCells count="16">
    <mergeCell ref="A1:G1"/>
    <mergeCell ref="A2:G4"/>
    <mergeCell ref="A22:B22"/>
    <mergeCell ref="A11:H11"/>
    <mergeCell ref="E15:E16"/>
    <mergeCell ref="F15:H16"/>
    <mergeCell ref="A14:B14"/>
    <mergeCell ref="C14:D14"/>
    <mergeCell ref="F14:H14"/>
    <mergeCell ref="A13:H13"/>
    <mergeCell ref="C27:F27"/>
    <mergeCell ref="C26:F26"/>
    <mergeCell ref="C25:F25"/>
    <mergeCell ref="B5:H5"/>
    <mergeCell ref="B7:C7"/>
    <mergeCell ref="G7:H7"/>
  </mergeCells>
  <phoneticPr fontId="10" type="noConversion"/>
  <dataValidations count="1">
    <dataValidation type="list" operator="equal" allowBlank="1" sqref="D9" xr:uid="{9C1D51E3-20AD-4B99-BD55-E990BB559E7C}">
      <formula1>"SI,NO"</formula1>
      <formula2>0</formula2>
    </dataValidation>
  </dataValidations>
  <pageMargins left="0.7" right="0.7"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A914-C331-4DA2-AD0C-CAA5611C8EB1}">
  <dimension ref="A1:H33"/>
  <sheetViews>
    <sheetView topLeftCell="A21" workbookViewId="0">
      <selection activeCell="E22" sqref="E22"/>
    </sheetView>
  </sheetViews>
  <sheetFormatPr defaultColWidth="11.5703125" defaultRowHeight="20.100000000000001" customHeight="1" x14ac:dyDescent="0.2"/>
  <cols>
    <col min="1" max="8" width="15.7109375" style="62" customWidth="1"/>
    <col min="9" max="256" width="11.5703125" style="62"/>
    <col min="257" max="260" width="15.28515625" style="62" customWidth="1"/>
    <col min="261" max="261" width="7.7109375" style="62" customWidth="1"/>
    <col min="262" max="263" width="11.5703125" style="62"/>
    <col min="264" max="264" width="10.5703125" style="62" customWidth="1"/>
    <col min="265" max="512" width="11.5703125" style="62"/>
    <col min="513" max="516" width="15.28515625" style="62" customWidth="1"/>
    <col min="517" max="517" width="7.7109375" style="62" customWidth="1"/>
    <col min="518" max="519" width="11.5703125" style="62"/>
    <col min="520" max="520" width="10.5703125" style="62" customWidth="1"/>
    <col min="521" max="768" width="11.5703125" style="62"/>
    <col min="769" max="772" width="15.28515625" style="62" customWidth="1"/>
    <col min="773" max="773" width="7.7109375" style="62" customWidth="1"/>
    <col min="774" max="775" width="11.5703125" style="62"/>
    <col min="776" max="776" width="10.5703125" style="62" customWidth="1"/>
    <col min="777" max="1024" width="11.5703125" style="62"/>
    <col min="1025" max="1028" width="15.28515625" style="62" customWidth="1"/>
    <col min="1029" max="1029" width="7.7109375" style="62" customWidth="1"/>
    <col min="1030" max="1031" width="11.5703125" style="62"/>
    <col min="1032" max="1032" width="10.5703125" style="62" customWidth="1"/>
    <col min="1033" max="1280" width="11.5703125" style="62"/>
    <col min="1281" max="1284" width="15.28515625" style="62" customWidth="1"/>
    <col min="1285" max="1285" width="7.7109375" style="62" customWidth="1"/>
    <col min="1286" max="1287" width="11.5703125" style="62"/>
    <col min="1288" max="1288" width="10.5703125" style="62" customWidth="1"/>
    <col min="1289" max="1536" width="11.5703125" style="62"/>
    <col min="1537" max="1540" width="15.28515625" style="62" customWidth="1"/>
    <col min="1541" max="1541" width="7.7109375" style="62" customWidth="1"/>
    <col min="1542" max="1543" width="11.5703125" style="62"/>
    <col min="1544" max="1544" width="10.5703125" style="62" customWidth="1"/>
    <col min="1545" max="1792" width="11.5703125" style="62"/>
    <col min="1793" max="1796" width="15.28515625" style="62" customWidth="1"/>
    <col min="1797" max="1797" width="7.7109375" style="62" customWidth="1"/>
    <col min="1798" max="1799" width="11.5703125" style="62"/>
    <col min="1800" max="1800" width="10.5703125" style="62" customWidth="1"/>
    <col min="1801" max="2048" width="11.5703125" style="62"/>
    <col min="2049" max="2052" width="15.28515625" style="62" customWidth="1"/>
    <col min="2053" max="2053" width="7.7109375" style="62" customWidth="1"/>
    <col min="2054" max="2055" width="11.5703125" style="62"/>
    <col min="2056" max="2056" width="10.5703125" style="62" customWidth="1"/>
    <col min="2057" max="2304" width="11.5703125" style="62"/>
    <col min="2305" max="2308" width="15.28515625" style="62" customWidth="1"/>
    <col min="2309" max="2309" width="7.7109375" style="62" customWidth="1"/>
    <col min="2310" max="2311" width="11.5703125" style="62"/>
    <col min="2312" max="2312" width="10.5703125" style="62" customWidth="1"/>
    <col min="2313" max="2560" width="11.5703125" style="62"/>
    <col min="2561" max="2564" width="15.28515625" style="62" customWidth="1"/>
    <col min="2565" max="2565" width="7.7109375" style="62" customWidth="1"/>
    <col min="2566" max="2567" width="11.5703125" style="62"/>
    <col min="2568" max="2568" width="10.5703125" style="62" customWidth="1"/>
    <col min="2569" max="2816" width="11.5703125" style="62"/>
    <col min="2817" max="2820" width="15.28515625" style="62" customWidth="1"/>
    <col min="2821" max="2821" width="7.7109375" style="62" customWidth="1"/>
    <col min="2822" max="2823" width="11.5703125" style="62"/>
    <col min="2824" max="2824" width="10.5703125" style="62" customWidth="1"/>
    <col min="2825" max="3072" width="11.5703125" style="62"/>
    <col min="3073" max="3076" width="15.28515625" style="62" customWidth="1"/>
    <col min="3077" max="3077" width="7.7109375" style="62" customWidth="1"/>
    <col min="3078" max="3079" width="11.5703125" style="62"/>
    <col min="3080" max="3080" width="10.5703125" style="62" customWidth="1"/>
    <col min="3081" max="3328" width="11.5703125" style="62"/>
    <col min="3329" max="3332" width="15.28515625" style="62" customWidth="1"/>
    <col min="3333" max="3333" width="7.7109375" style="62" customWidth="1"/>
    <col min="3334" max="3335" width="11.5703125" style="62"/>
    <col min="3336" max="3336" width="10.5703125" style="62" customWidth="1"/>
    <col min="3337" max="3584" width="11.5703125" style="62"/>
    <col min="3585" max="3588" width="15.28515625" style="62" customWidth="1"/>
    <col min="3589" max="3589" width="7.7109375" style="62" customWidth="1"/>
    <col min="3590" max="3591" width="11.5703125" style="62"/>
    <col min="3592" max="3592" width="10.5703125" style="62" customWidth="1"/>
    <col min="3593" max="3840" width="11.5703125" style="62"/>
    <col min="3841" max="3844" width="15.28515625" style="62" customWidth="1"/>
    <col min="3845" max="3845" width="7.7109375" style="62" customWidth="1"/>
    <col min="3846" max="3847" width="11.5703125" style="62"/>
    <col min="3848" max="3848" width="10.5703125" style="62" customWidth="1"/>
    <col min="3849" max="4096" width="11.5703125" style="62"/>
    <col min="4097" max="4100" width="15.28515625" style="62" customWidth="1"/>
    <col min="4101" max="4101" width="7.7109375" style="62" customWidth="1"/>
    <col min="4102" max="4103" width="11.5703125" style="62"/>
    <col min="4104" max="4104" width="10.5703125" style="62" customWidth="1"/>
    <col min="4105" max="4352" width="11.5703125" style="62"/>
    <col min="4353" max="4356" width="15.28515625" style="62" customWidth="1"/>
    <col min="4357" max="4357" width="7.7109375" style="62" customWidth="1"/>
    <col min="4358" max="4359" width="11.5703125" style="62"/>
    <col min="4360" max="4360" width="10.5703125" style="62" customWidth="1"/>
    <col min="4361" max="4608" width="11.5703125" style="62"/>
    <col min="4609" max="4612" width="15.28515625" style="62" customWidth="1"/>
    <col min="4613" max="4613" width="7.7109375" style="62" customWidth="1"/>
    <col min="4614" max="4615" width="11.5703125" style="62"/>
    <col min="4616" max="4616" width="10.5703125" style="62" customWidth="1"/>
    <col min="4617" max="4864" width="11.5703125" style="62"/>
    <col min="4865" max="4868" width="15.28515625" style="62" customWidth="1"/>
    <col min="4869" max="4869" width="7.7109375" style="62" customWidth="1"/>
    <col min="4870" max="4871" width="11.5703125" style="62"/>
    <col min="4872" max="4872" width="10.5703125" style="62" customWidth="1"/>
    <col min="4873" max="5120" width="11.5703125" style="62"/>
    <col min="5121" max="5124" width="15.28515625" style="62" customWidth="1"/>
    <col min="5125" max="5125" width="7.7109375" style="62" customWidth="1"/>
    <col min="5126" max="5127" width="11.5703125" style="62"/>
    <col min="5128" max="5128" width="10.5703125" style="62" customWidth="1"/>
    <col min="5129" max="5376" width="11.5703125" style="62"/>
    <col min="5377" max="5380" width="15.28515625" style="62" customWidth="1"/>
    <col min="5381" max="5381" width="7.7109375" style="62" customWidth="1"/>
    <col min="5382" max="5383" width="11.5703125" style="62"/>
    <col min="5384" max="5384" width="10.5703125" style="62" customWidth="1"/>
    <col min="5385" max="5632" width="11.5703125" style="62"/>
    <col min="5633" max="5636" width="15.28515625" style="62" customWidth="1"/>
    <col min="5637" max="5637" width="7.7109375" style="62" customWidth="1"/>
    <col min="5638" max="5639" width="11.5703125" style="62"/>
    <col min="5640" max="5640" width="10.5703125" style="62" customWidth="1"/>
    <col min="5641" max="5888" width="11.5703125" style="62"/>
    <col min="5889" max="5892" width="15.28515625" style="62" customWidth="1"/>
    <col min="5893" max="5893" width="7.7109375" style="62" customWidth="1"/>
    <col min="5894" max="5895" width="11.5703125" style="62"/>
    <col min="5896" max="5896" width="10.5703125" style="62" customWidth="1"/>
    <col min="5897" max="6144" width="11.5703125" style="62"/>
    <col min="6145" max="6148" width="15.28515625" style="62" customWidth="1"/>
    <col min="6149" max="6149" width="7.7109375" style="62" customWidth="1"/>
    <col min="6150" max="6151" width="11.5703125" style="62"/>
    <col min="6152" max="6152" width="10.5703125" style="62" customWidth="1"/>
    <col min="6153" max="6400" width="11.5703125" style="62"/>
    <col min="6401" max="6404" width="15.28515625" style="62" customWidth="1"/>
    <col min="6405" max="6405" width="7.7109375" style="62" customWidth="1"/>
    <col min="6406" max="6407" width="11.5703125" style="62"/>
    <col min="6408" max="6408" width="10.5703125" style="62" customWidth="1"/>
    <col min="6409" max="6656" width="11.5703125" style="62"/>
    <col min="6657" max="6660" width="15.28515625" style="62" customWidth="1"/>
    <col min="6661" max="6661" width="7.7109375" style="62" customWidth="1"/>
    <col min="6662" max="6663" width="11.5703125" style="62"/>
    <col min="6664" max="6664" width="10.5703125" style="62" customWidth="1"/>
    <col min="6665" max="6912" width="11.5703125" style="62"/>
    <col min="6913" max="6916" width="15.28515625" style="62" customWidth="1"/>
    <col min="6917" max="6917" width="7.7109375" style="62" customWidth="1"/>
    <col min="6918" max="6919" width="11.5703125" style="62"/>
    <col min="6920" max="6920" width="10.5703125" style="62" customWidth="1"/>
    <col min="6921" max="7168" width="11.5703125" style="62"/>
    <col min="7169" max="7172" width="15.28515625" style="62" customWidth="1"/>
    <col min="7173" max="7173" width="7.7109375" style="62" customWidth="1"/>
    <col min="7174" max="7175" width="11.5703125" style="62"/>
    <col min="7176" max="7176" width="10.5703125" style="62" customWidth="1"/>
    <col min="7177" max="7424" width="11.5703125" style="62"/>
    <col min="7425" max="7428" width="15.28515625" style="62" customWidth="1"/>
    <col min="7429" max="7429" width="7.7109375" style="62" customWidth="1"/>
    <col min="7430" max="7431" width="11.5703125" style="62"/>
    <col min="7432" max="7432" width="10.5703125" style="62" customWidth="1"/>
    <col min="7433" max="7680" width="11.5703125" style="62"/>
    <col min="7681" max="7684" width="15.28515625" style="62" customWidth="1"/>
    <col min="7685" max="7685" width="7.7109375" style="62" customWidth="1"/>
    <col min="7686" max="7687" width="11.5703125" style="62"/>
    <col min="7688" max="7688" width="10.5703125" style="62" customWidth="1"/>
    <col min="7689" max="7936" width="11.5703125" style="62"/>
    <col min="7937" max="7940" width="15.28515625" style="62" customWidth="1"/>
    <col min="7941" max="7941" width="7.7109375" style="62" customWidth="1"/>
    <col min="7942" max="7943" width="11.5703125" style="62"/>
    <col min="7944" max="7944" width="10.5703125" style="62" customWidth="1"/>
    <col min="7945" max="8192" width="11.5703125" style="62"/>
    <col min="8193" max="8196" width="15.28515625" style="62" customWidth="1"/>
    <col min="8197" max="8197" width="7.7109375" style="62" customWidth="1"/>
    <col min="8198" max="8199" width="11.5703125" style="62"/>
    <col min="8200" max="8200" width="10.5703125" style="62" customWidth="1"/>
    <col min="8201" max="8448" width="11.5703125" style="62"/>
    <col min="8449" max="8452" width="15.28515625" style="62" customWidth="1"/>
    <col min="8453" max="8453" width="7.7109375" style="62" customWidth="1"/>
    <col min="8454" max="8455" width="11.5703125" style="62"/>
    <col min="8456" max="8456" width="10.5703125" style="62" customWidth="1"/>
    <col min="8457" max="8704" width="11.5703125" style="62"/>
    <col min="8705" max="8708" width="15.28515625" style="62" customWidth="1"/>
    <col min="8709" max="8709" width="7.7109375" style="62" customWidth="1"/>
    <col min="8710" max="8711" width="11.5703125" style="62"/>
    <col min="8712" max="8712" width="10.5703125" style="62" customWidth="1"/>
    <col min="8713" max="8960" width="11.5703125" style="62"/>
    <col min="8961" max="8964" width="15.28515625" style="62" customWidth="1"/>
    <col min="8965" max="8965" width="7.7109375" style="62" customWidth="1"/>
    <col min="8966" max="8967" width="11.5703125" style="62"/>
    <col min="8968" max="8968" width="10.5703125" style="62" customWidth="1"/>
    <col min="8969" max="9216" width="11.5703125" style="62"/>
    <col min="9217" max="9220" width="15.28515625" style="62" customWidth="1"/>
    <col min="9221" max="9221" width="7.7109375" style="62" customWidth="1"/>
    <col min="9222" max="9223" width="11.5703125" style="62"/>
    <col min="9224" max="9224" width="10.5703125" style="62" customWidth="1"/>
    <col min="9225" max="9472" width="11.5703125" style="62"/>
    <col min="9473" max="9476" width="15.28515625" style="62" customWidth="1"/>
    <col min="9477" max="9477" width="7.7109375" style="62" customWidth="1"/>
    <col min="9478" max="9479" width="11.5703125" style="62"/>
    <col min="9480" max="9480" width="10.5703125" style="62" customWidth="1"/>
    <col min="9481" max="9728" width="11.5703125" style="62"/>
    <col min="9729" max="9732" width="15.28515625" style="62" customWidth="1"/>
    <col min="9733" max="9733" width="7.7109375" style="62" customWidth="1"/>
    <col min="9734" max="9735" width="11.5703125" style="62"/>
    <col min="9736" max="9736" width="10.5703125" style="62" customWidth="1"/>
    <col min="9737" max="9984" width="11.5703125" style="62"/>
    <col min="9985" max="9988" width="15.28515625" style="62" customWidth="1"/>
    <col min="9989" max="9989" width="7.7109375" style="62" customWidth="1"/>
    <col min="9990" max="9991" width="11.5703125" style="62"/>
    <col min="9992" max="9992" width="10.5703125" style="62" customWidth="1"/>
    <col min="9993" max="10240" width="11.5703125" style="62"/>
    <col min="10241" max="10244" width="15.28515625" style="62" customWidth="1"/>
    <col min="10245" max="10245" width="7.7109375" style="62" customWidth="1"/>
    <col min="10246" max="10247" width="11.5703125" style="62"/>
    <col min="10248" max="10248" width="10.5703125" style="62" customWidth="1"/>
    <col min="10249" max="10496" width="11.5703125" style="62"/>
    <col min="10497" max="10500" width="15.28515625" style="62" customWidth="1"/>
    <col min="10501" max="10501" width="7.7109375" style="62" customWidth="1"/>
    <col min="10502" max="10503" width="11.5703125" style="62"/>
    <col min="10504" max="10504" width="10.5703125" style="62" customWidth="1"/>
    <col min="10505" max="10752" width="11.5703125" style="62"/>
    <col min="10753" max="10756" width="15.28515625" style="62" customWidth="1"/>
    <col min="10757" max="10757" width="7.7109375" style="62" customWidth="1"/>
    <col min="10758" max="10759" width="11.5703125" style="62"/>
    <col min="10760" max="10760" width="10.5703125" style="62" customWidth="1"/>
    <col min="10761" max="11008" width="11.5703125" style="62"/>
    <col min="11009" max="11012" width="15.28515625" style="62" customWidth="1"/>
    <col min="11013" max="11013" width="7.7109375" style="62" customWidth="1"/>
    <col min="11014" max="11015" width="11.5703125" style="62"/>
    <col min="11016" max="11016" width="10.5703125" style="62" customWidth="1"/>
    <col min="11017" max="11264" width="11.5703125" style="62"/>
    <col min="11265" max="11268" width="15.28515625" style="62" customWidth="1"/>
    <col min="11269" max="11269" width="7.7109375" style="62" customWidth="1"/>
    <col min="11270" max="11271" width="11.5703125" style="62"/>
    <col min="11272" max="11272" width="10.5703125" style="62" customWidth="1"/>
    <col min="11273" max="11520" width="11.5703125" style="62"/>
    <col min="11521" max="11524" width="15.28515625" style="62" customWidth="1"/>
    <col min="11525" max="11525" width="7.7109375" style="62" customWidth="1"/>
    <col min="11526" max="11527" width="11.5703125" style="62"/>
    <col min="11528" max="11528" width="10.5703125" style="62" customWidth="1"/>
    <col min="11529" max="11776" width="11.5703125" style="62"/>
    <col min="11777" max="11780" width="15.28515625" style="62" customWidth="1"/>
    <col min="11781" max="11781" width="7.7109375" style="62" customWidth="1"/>
    <col min="11782" max="11783" width="11.5703125" style="62"/>
    <col min="11784" max="11784" width="10.5703125" style="62" customWidth="1"/>
    <col min="11785" max="12032" width="11.5703125" style="62"/>
    <col min="12033" max="12036" width="15.28515625" style="62" customWidth="1"/>
    <col min="12037" max="12037" width="7.7109375" style="62" customWidth="1"/>
    <col min="12038" max="12039" width="11.5703125" style="62"/>
    <col min="12040" max="12040" width="10.5703125" style="62" customWidth="1"/>
    <col min="12041" max="12288" width="11.5703125" style="62"/>
    <col min="12289" max="12292" width="15.28515625" style="62" customWidth="1"/>
    <col min="12293" max="12293" width="7.7109375" style="62" customWidth="1"/>
    <col min="12294" max="12295" width="11.5703125" style="62"/>
    <col min="12296" max="12296" width="10.5703125" style="62" customWidth="1"/>
    <col min="12297" max="12544" width="11.5703125" style="62"/>
    <col min="12545" max="12548" width="15.28515625" style="62" customWidth="1"/>
    <col min="12549" max="12549" width="7.7109375" style="62" customWidth="1"/>
    <col min="12550" max="12551" width="11.5703125" style="62"/>
    <col min="12552" max="12552" width="10.5703125" style="62" customWidth="1"/>
    <col min="12553" max="12800" width="11.5703125" style="62"/>
    <col min="12801" max="12804" width="15.28515625" style="62" customWidth="1"/>
    <col min="12805" max="12805" width="7.7109375" style="62" customWidth="1"/>
    <col min="12806" max="12807" width="11.5703125" style="62"/>
    <col min="12808" max="12808" width="10.5703125" style="62" customWidth="1"/>
    <col min="12809" max="13056" width="11.5703125" style="62"/>
    <col min="13057" max="13060" width="15.28515625" style="62" customWidth="1"/>
    <col min="13061" max="13061" width="7.7109375" style="62" customWidth="1"/>
    <col min="13062" max="13063" width="11.5703125" style="62"/>
    <col min="13064" max="13064" width="10.5703125" style="62" customWidth="1"/>
    <col min="13065" max="13312" width="11.5703125" style="62"/>
    <col min="13313" max="13316" width="15.28515625" style="62" customWidth="1"/>
    <col min="13317" max="13317" width="7.7109375" style="62" customWidth="1"/>
    <col min="13318" max="13319" width="11.5703125" style="62"/>
    <col min="13320" max="13320" width="10.5703125" style="62" customWidth="1"/>
    <col min="13321" max="13568" width="11.5703125" style="62"/>
    <col min="13569" max="13572" width="15.28515625" style="62" customWidth="1"/>
    <col min="13573" max="13573" width="7.7109375" style="62" customWidth="1"/>
    <col min="13574" max="13575" width="11.5703125" style="62"/>
    <col min="13576" max="13576" width="10.5703125" style="62" customWidth="1"/>
    <col min="13577" max="13824" width="11.5703125" style="62"/>
    <col min="13825" max="13828" width="15.28515625" style="62" customWidth="1"/>
    <col min="13829" max="13829" width="7.7109375" style="62" customWidth="1"/>
    <col min="13830" max="13831" width="11.5703125" style="62"/>
    <col min="13832" max="13832" width="10.5703125" style="62" customWidth="1"/>
    <col min="13833" max="14080" width="11.5703125" style="62"/>
    <col min="14081" max="14084" width="15.28515625" style="62" customWidth="1"/>
    <col min="14085" max="14085" width="7.7109375" style="62" customWidth="1"/>
    <col min="14086" max="14087" width="11.5703125" style="62"/>
    <col min="14088" max="14088" width="10.5703125" style="62" customWidth="1"/>
    <col min="14089" max="14336" width="11.5703125" style="62"/>
    <col min="14337" max="14340" width="15.28515625" style="62" customWidth="1"/>
    <col min="14341" max="14341" width="7.7109375" style="62" customWidth="1"/>
    <col min="14342" max="14343" width="11.5703125" style="62"/>
    <col min="14344" max="14344" width="10.5703125" style="62" customWidth="1"/>
    <col min="14345" max="14592" width="11.5703125" style="62"/>
    <col min="14593" max="14596" width="15.28515625" style="62" customWidth="1"/>
    <col min="14597" max="14597" width="7.7109375" style="62" customWidth="1"/>
    <col min="14598" max="14599" width="11.5703125" style="62"/>
    <col min="14600" max="14600" width="10.5703125" style="62" customWidth="1"/>
    <col min="14601" max="14848" width="11.5703125" style="62"/>
    <col min="14849" max="14852" width="15.28515625" style="62" customWidth="1"/>
    <col min="14853" max="14853" width="7.7109375" style="62" customWidth="1"/>
    <col min="14854" max="14855" width="11.5703125" style="62"/>
    <col min="14856" max="14856" width="10.5703125" style="62" customWidth="1"/>
    <col min="14857" max="15104" width="11.5703125" style="62"/>
    <col min="15105" max="15108" width="15.28515625" style="62" customWidth="1"/>
    <col min="15109" max="15109" width="7.7109375" style="62" customWidth="1"/>
    <col min="15110" max="15111" width="11.5703125" style="62"/>
    <col min="15112" max="15112" width="10.5703125" style="62" customWidth="1"/>
    <col min="15113" max="15360" width="11.5703125" style="62"/>
    <col min="15361" max="15364" width="15.28515625" style="62" customWidth="1"/>
    <col min="15365" max="15365" width="7.7109375" style="62" customWidth="1"/>
    <col min="15366" max="15367" width="11.5703125" style="62"/>
    <col min="15368" max="15368" width="10.5703125" style="62" customWidth="1"/>
    <col min="15369" max="15616" width="11.5703125" style="62"/>
    <col min="15617" max="15620" width="15.28515625" style="62" customWidth="1"/>
    <col min="15621" max="15621" width="7.7109375" style="62" customWidth="1"/>
    <col min="15622" max="15623" width="11.5703125" style="62"/>
    <col min="15624" max="15624" width="10.5703125" style="62" customWidth="1"/>
    <col min="15625" max="15872" width="11.5703125" style="62"/>
    <col min="15873" max="15876" width="15.28515625" style="62" customWidth="1"/>
    <col min="15877" max="15877" width="7.7109375" style="62" customWidth="1"/>
    <col min="15878" max="15879" width="11.5703125" style="62"/>
    <col min="15880" max="15880" width="10.5703125" style="62" customWidth="1"/>
    <col min="15881" max="16128" width="11.5703125" style="62"/>
    <col min="16129" max="16132" width="15.28515625" style="62" customWidth="1"/>
    <col min="16133" max="16133" width="7.7109375" style="62" customWidth="1"/>
    <col min="16134" max="16135" width="11.5703125" style="62"/>
    <col min="16136" max="16136" width="10.5703125" style="62" customWidth="1"/>
    <col min="16137" max="16384" width="11.5703125" style="62"/>
  </cols>
  <sheetData>
    <row r="1" spans="1:8" ht="31.5" x14ac:dyDescent="0.5">
      <c r="A1" s="126" t="s">
        <v>18</v>
      </c>
      <c r="B1" s="126"/>
      <c r="C1" s="126"/>
      <c r="D1" s="126"/>
      <c r="E1" s="126"/>
      <c r="F1" s="126"/>
      <c r="G1" s="126"/>
      <c r="H1" s="77"/>
    </row>
    <row r="2" spans="1:8" ht="15" customHeight="1" x14ac:dyDescent="0.5">
      <c r="A2" s="127" t="s">
        <v>27</v>
      </c>
      <c r="B2" s="127"/>
      <c r="C2" s="127"/>
      <c r="D2" s="127"/>
      <c r="E2" s="127"/>
      <c r="F2" s="127"/>
      <c r="G2" s="127"/>
      <c r="H2" s="78"/>
    </row>
    <row r="3" spans="1:8" ht="15" customHeight="1" x14ac:dyDescent="0.5">
      <c r="A3" s="127"/>
      <c r="B3" s="127"/>
      <c r="C3" s="127"/>
      <c r="D3" s="127"/>
      <c r="E3" s="127"/>
      <c r="F3" s="127"/>
      <c r="G3" s="127"/>
      <c r="H3" s="78"/>
    </row>
    <row r="4" spans="1:8" ht="15" customHeight="1" x14ac:dyDescent="0.25">
      <c r="A4" s="127"/>
      <c r="B4" s="127"/>
      <c r="C4" s="127"/>
      <c r="D4" s="127"/>
      <c r="E4" s="127"/>
      <c r="F4" s="127"/>
      <c r="G4" s="127"/>
      <c r="H4" s="75"/>
    </row>
    <row r="5" spans="1:8" ht="20.100000000000001" customHeight="1" x14ac:dyDescent="0.2">
      <c r="A5" s="52" t="s">
        <v>0</v>
      </c>
      <c r="B5" s="132" t="s">
        <v>1</v>
      </c>
      <c r="C5" s="132"/>
      <c r="D5" s="132"/>
      <c r="E5" s="132"/>
      <c r="F5" s="132"/>
      <c r="G5" s="132"/>
      <c r="H5" s="132"/>
    </row>
    <row r="6" spans="1:8" ht="20.100000000000001" customHeight="1" x14ac:dyDescent="0.2">
      <c r="A6" s="79"/>
      <c r="B6" s="80"/>
      <c r="C6" s="80"/>
      <c r="D6" s="80"/>
      <c r="E6" s="80"/>
      <c r="F6" s="80"/>
      <c r="G6" s="80"/>
      <c r="H6" s="80"/>
    </row>
    <row r="7" spans="1:8" ht="20.100000000000001" customHeight="1" x14ac:dyDescent="0.2">
      <c r="A7" s="52" t="s">
        <v>2</v>
      </c>
      <c r="B7" s="133" t="s">
        <v>3</v>
      </c>
      <c r="C7" s="133"/>
      <c r="D7" s="64"/>
      <c r="E7" s="64"/>
      <c r="F7" s="53" t="s">
        <v>4</v>
      </c>
      <c r="G7" s="133">
        <v>12345678900</v>
      </c>
      <c r="H7" s="133"/>
    </row>
    <row r="8" spans="1:8" ht="20.100000000000001" customHeight="1" x14ac:dyDescent="0.2">
      <c r="A8" s="63"/>
      <c r="B8" s="64"/>
      <c r="C8" s="64"/>
      <c r="D8" s="64"/>
      <c r="E8" s="64"/>
      <c r="F8" s="64"/>
      <c r="G8" s="64"/>
      <c r="H8" s="64"/>
    </row>
    <row r="9" spans="1:8" ht="20.100000000000001" customHeight="1" x14ac:dyDescent="0.2">
      <c r="A9" s="54" t="s">
        <v>28</v>
      </c>
      <c r="B9" s="51"/>
      <c r="C9" s="51"/>
      <c r="D9" s="67" t="s">
        <v>29</v>
      </c>
      <c r="E9" s="64"/>
      <c r="F9" s="64"/>
      <c r="G9" s="64"/>
      <c r="H9" s="64"/>
    </row>
    <row r="10" spans="1:8" ht="20.100000000000001" customHeight="1" thickBot="1" x14ac:dyDescent="0.25">
      <c r="A10" s="64"/>
      <c r="B10" s="64"/>
      <c r="C10" s="64"/>
      <c r="D10" s="64"/>
      <c r="E10" s="64"/>
      <c r="F10" s="64"/>
      <c r="G10" s="64"/>
      <c r="H10" s="64"/>
    </row>
    <row r="11" spans="1:8" ht="20.100000000000001" customHeight="1" x14ac:dyDescent="0.3">
      <c r="A11" s="134" t="s">
        <v>5</v>
      </c>
      <c r="B11" s="135"/>
      <c r="C11" s="135"/>
      <c r="D11" s="135"/>
      <c r="E11" s="135"/>
      <c r="F11" s="135"/>
      <c r="G11" s="135"/>
      <c r="H11" s="136"/>
    </row>
    <row r="12" spans="1:8" ht="9.9499999999999993" customHeight="1" x14ac:dyDescent="0.2">
      <c r="A12" s="65"/>
      <c r="B12" s="73"/>
      <c r="C12" s="73"/>
      <c r="D12" s="73"/>
      <c r="E12" s="73"/>
      <c r="F12" s="73"/>
      <c r="G12" s="73"/>
      <c r="H12" s="66"/>
    </row>
    <row r="13" spans="1:8" ht="20.100000000000001" customHeight="1" x14ac:dyDescent="0.2">
      <c r="A13" s="123" t="s">
        <v>30</v>
      </c>
      <c r="B13" s="124"/>
      <c r="C13" s="124"/>
      <c r="D13" s="124"/>
      <c r="E13" s="124"/>
      <c r="F13" s="124"/>
      <c r="G13" s="124"/>
      <c r="H13" s="125"/>
    </row>
    <row r="14" spans="1:8" ht="24.95" customHeight="1" x14ac:dyDescent="0.2">
      <c r="A14" s="128" t="s">
        <v>6</v>
      </c>
      <c r="B14" s="129"/>
      <c r="C14" s="129" t="s">
        <v>7</v>
      </c>
      <c r="D14" s="129"/>
      <c r="E14" s="55" t="s">
        <v>8</v>
      </c>
      <c r="F14" s="130" t="s">
        <v>9</v>
      </c>
      <c r="G14" s="130"/>
      <c r="H14" s="131"/>
    </row>
    <row r="15" spans="1:8" ht="20.100000000000001" customHeight="1" x14ac:dyDescent="0.2">
      <c r="A15" s="59" t="s">
        <v>10</v>
      </c>
      <c r="B15" s="56" t="s">
        <v>11</v>
      </c>
      <c r="C15" s="55" t="s">
        <v>12</v>
      </c>
      <c r="D15" s="55" t="s">
        <v>13</v>
      </c>
      <c r="E15" s="137" t="str">
        <f>IF(D16&lt;33,"KO","OK")</f>
        <v>OK</v>
      </c>
      <c r="F15" s="139" t="str">
        <f>IF(D9="SI","HA DIRITTO ALLA SOSPENSIONE A PRESCINDERE DAL FATTURATO",IF(E15="OK","HA DIRITTO ALLA SOSPENSIONE","NON HA DIRITTO ALLA SOSPENSIONE"))</f>
        <v>HA DIRITTO ALLA SOSPENSIONE A PRESCINDERE DAL FATTURATO</v>
      </c>
      <c r="G15" s="140"/>
      <c r="H15" s="141"/>
    </row>
    <row r="16" spans="1:8" ht="20.100000000000001" customHeight="1" x14ac:dyDescent="0.2">
      <c r="A16" s="68">
        <v>100</v>
      </c>
      <c r="B16" s="69">
        <v>0</v>
      </c>
      <c r="C16" s="57">
        <f>IF(A16&gt;B16,A16-B16,0)</f>
        <v>100</v>
      </c>
      <c r="D16" s="58">
        <f>(C16*100)/A16</f>
        <v>100</v>
      </c>
      <c r="E16" s="138"/>
      <c r="F16" s="142"/>
      <c r="G16" s="143"/>
      <c r="H16" s="144"/>
    </row>
    <row r="17" spans="1:8" ht="9.9499999999999993" customHeight="1" x14ac:dyDescent="0.2">
      <c r="A17" s="72"/>
      <c r="B17" s="73"/>
      <c r="C17" s="73"/>
      <c r="D17" s="73"/>
      <c r="E17" s="73"/>
      <c r="F17" s="73"/>
      <c r="G17" s="73"/>
      <c r="H17" s="66"/>
    </row>
    <row r="18" spans="1:8" ht="20.100000000000001" customHeight="1" x14ac:dyDescent="0.2">
      <c r="A18" s="145" t="s">
        <v>14</v>
      </c>
      <c r="B18" s="146"/>
      <c r="C18" s="146"/>
      <c r="D18" s="146"/>
      <c r="E18" s="146"/>
      <c r="F18" s="146"/>
      <c r="G18" s="146"/>
      <c r="H18" s="147"/>
    </row>
    <row r="19" spans="1:8" ht="24.95" customHeight="1" x14ac:dyDescent="0.2">
      <c r="A19" s="128" t="s">
        <v>6</v>
      </c>
      <c r="B19" s="129"/>
      <c r="C19" s="129" t="s">
        <v>7</v>
      </c>
      <c r="D19" s="129"/>
      <c r="E19" s="55" t="s">
        <v>8</v>
      </c>
      <c r="F19" s="130" t="s">
        <v>9</v>
      </c>
      <c r="G19" s="130"/>
      <c r="H19" s="131"/>
    </row>
    <row r="20" spans="1:8" ht="20.100000000000001" customHeight="1" x14ac:dyDescent="0.2">
      <c r="A20" s="59" t="s">
        <v>10</v>
      </c>
      <c r="B20" s="56" t="s">
        <v>11</v>
      </c>
      <c r="C20" s="55" t="s">
        <v>12</v>
      </c>
      <c r="D20" s="55" t="s">
        <v>13</v>
      </c>
      <c r="E20" s="148" t="str">
        <f>IF(D21&lt;50,"KO","OK")</f>
        <v>OK</v>
      </c>
      <c r="F20" s="150" t="str">
        <f>IF(D9="SI","HA DIRITTO ALLA SOSPENSIONE A PRESCINDERE DAL FATTURATO",IF(E20="OK","HA DIRITTO ALLA SOSPENSIONE","NON HA DIRITTO ALLA SOSPENSIONE"))</f>
        <v>HA DIRITTO ALLA SOSPENSIONE A PRESCINDERE DAL FATTURATO</v>
      </c>
      <c r="G20" s="150"/>
      <c r="H20" s="151"/>
    </row>
    <row r="21" spans="1:8" ht="20.100000000000001" customHeight="1" thickBot="1" x14ac:dyDescent="0.25">
      <c r="A21" s="70">
        <v>100000</v>
      </c>
      <c r="B21" s="71">
        <v>49000</v>
      </c>
      <c r="C21" s="60">
        <f>IF(A21&gt;B21,A21-B21,0)</f>
        <v>51000</v>
      </c>
      <c r="D21" s="61">
        <f>(C21*100)/A21</f>
        <v>51</v>
      </c>
      <c r="E21" s="149">
        <f>IF(E20="OK",1,0)</f>
        <v>1</v>
      </c>
      <c r="F21" s="152"/>
      <c r="G21" s="152"/>
      <c r="H21" s="153"/>
    </row>
    <row r="22" spans="1:8" ht="20.100000000000001" customHeight="1" thickBot="1" x14ac:dyDescent="0.25">
      <c r="A22" s="81"/>
      <c r="B22" s="82"/>
      <c r="C22" s="82"/>
      <c r="D22" s="82"/>
      <c r="E22" s="82"/>
      <c r="F22" s="82"/>
      <c r="G22" s="82"/>
      <c r="H22" s="83"/>
    </row>
    <row r="23" spans="1:8" ht="20.100000000000001" customHeight="1" x14ac:dyDescent="0.3">
      <c r="A23" s="134" t="s">
        <v>31</v>
      </c>
      <c r="B23" s="135"/>
      <c r="C23" s="135"/>
      <c r="D23" s="135"/>
      <c r="E23" s="135"/>
      <c r="F23" s="135"/>
      <c r="G23" s="135"/>
      <c r="H23" s="136"/>
    </row>
    <row r="24" spans="1:8" ht="9.9499999999999993" customHeight="1" x14ac:dyDescent="0.2">
      <c r="A24" s="72"/>
      <c r="B24" s="73"/>
      <c r="C24" s="73"/>
      <c r="D24" s="73"/>
      <c r="E24" s="73"/>
      <c r="F24" s="73"/>
      <c r="G24" s="73"/>
      <c r="H24" s="66"/>
    </row>
    <row r="25" spans="1:8" ht="20.100000000000001" customHeight="1" x14ac:dyDescent="0.2">
      <c r="A25" s="123" t="s">
        <v>30</v>
      </c>
      <c r="B25" s="124"/>
      <c r="C25" s="124"/>
      <c r="D25" s="124"/>
      <c r="E25" s="124"/>
      <c r="F25" s="124"/>
      <c r="G25" s="124"/>
      <c r="H25" s="125"/>
    </row>
    <row r="26" spans="1:8" ht="24.95" customHeight="1" x14ac:dyDescent="0.2">
      <c r="A26" s="128" t="s">
        <v>6</v>
      </c>
      <c r="B26" s="129"/>
      <c r="C26" s="129" t="s">
        <v>7</v>
      </c>
      <c r="D26" s="129"/>
      <c r="E26" s="55" t="s">
        <v>8</v>
      </c>
      <c r="F26" s="130" t="s">
        <v>9</v>
      </c>
      <c r="G26" s="130"/>
      <c r="H26" s="131"/>
    </row>
    <row r="27" spans="1:8" ht="20.100000000000001" customHeight="1" x14ac:dyDescent="0.2">
      <c r="A27" s="59" t="s">
        <v>15</v>
      </c>
      <c r="B27" s="56" t="s">
        <v>16</v>
      </c>
      <c r="C27" s="55" t="s">
        <v>12</v>
      </c>
      <c r="D27" s="55" t="s">
        <v>13</v>
      </c>
      <c r="E27" s="148" t="str">
        <f>IF(D28&lt;33,"KO","OK")</f>
        <v>OK</v>
      </c>
      <c r="F27" s="150" t="str">
        <f>IF($D$9="SI","HA DIRITTO ALLA SOSPENSIONE A PRESCINDERE DAL FATTURATO",IF(E27="OK","HA DIRITTO ALLA SOSPENSIONE","NON HA DIRITTO ALLA SOSPENSIONE"))</f>
        <v>HA DIRITTO ALLA SOSPENSIONE A PRESCINDERE DAL FATTURATO</v>
      </c>
      <c r="G27" s="150"/>
      <c r="H27" s="151"/>
    </row>
    <row r="28" spans="1:8" ht="20.100000000000001" customHeight="1" x14ac:dyDescent="0.2">
      <c r="A28" s="68">
        <v>100</v>
      </c>
      <c r="B28" s="69">
        <v>10</v>
      </c>
      <c r="C28" s="57">
        <f>IF(A28&gt;B28,A28-B28,0)</f>
        <v>90</v>
      </c>
      <c r="D28" s="58">
        <f>(C28*100)/A28</f>
        <v>90</v>
      </c>
      <c r="E28" s="148"/>
      <c r="F28" s="150"/>
      <c r="G28" s="150"/>
      <c r="H28" s="151"/>
    </row>
    <row r="29" spans="1:8" ht="9.9499999999999993" customHeight="1" x14ac:dyDescent="0.2">
      <c r="A29" s="72"/>
      <c r="B29" s="73"/>
      <c r="C29" s="73"/>
      <c r="D29" s="73"/>
      <c r="E29" s="73"/>
      <c r="F29" s="73"/>
      <c r="G29" s="73"/>
      <c r="H29" s="66"/>
    </row>
    <row r="30" spans="1:8" ht="20.100000000000001" customHeight="1" x14ac:dyDescent="0.2">
      <c r="A30" s="123" t="s">
        <v>14</v>
      </c>
      <c r="B30" s="124"/>
      <c r="C30" s="124"/>
      <c r="D30" s="124"/>
      <c r="E30" s="124"/>
      <c r="F30" s="124"/>
      <c r="G30" s="124"/>
      <c r="H30" s="125"/>
    </row>
    <row r="31" spans="1:8" ht="20.100000000000001" customHeight="1" x14ac:dyDescent="0.2">
      <c r="A31" s="154" t="s">
        <v>6</v>
      </c>
      <c r="B31" s="155"/>
      <c r="C31" s="156" t="s">
        <v>7</v>
      </c>
      <c r="D31" s="155"/>
      <c r="E31" s="55" t="s">
        <v>8</v>
      </c>
      <c r="F31" s="157" t="s">
        <v>9</v>
      </c>
      <c r="G31" s="158"/>
      <c r="H31" s="159"/>
    </row>
    <row r="32" spans="1:8" ht="20.100000000000001" customHeight="1" x14ac:dyDescent="0.2">
      <c r="A32" s="59" t="s">
        <v>15</v>
      </c>
      <c r="B32" s="56" t="s">
        <v>16</v>
      </c>
      <c r="C32" s="55" t="s">
        <v>12</v>
      </c>
      <c r="D32" s="55" t="s">
        <v>13</v>
      </c>
      <c r="E32" s="148" t="str">
        <f>IF(D33&lt;50,"KO","OK")</f>
        <v>OK</v>
      </c>
      <c r="F32" s="150" t="str">
        <f>IF(D9="SI","HA DIRITTO ALLA SOSPENSIONE A PRESCINDERE DAL FATTURATO",IF(E32="OK","HA DIRITTO ALLA SOSPENSIONE","NON HA DIRITTO ALLA SOSPENSIONE"))</f>
        <v>HA DIRITTO ALLA SOSPENSIONE A PRESCINDERE DAL FATTURATO</v>
      </c>
      <c r="G32" s="150"/>
      <c r="H32" s="151"/>
    </row>
    <row r="33" spans="1:8" ht="20.100000000000001" customHeight="1" thickBot="1" x14ac:dyDescent="0.25">
      <c r="A33" s="70">
        <v>100</v>
      </c>
      <c r="B33" s="71">
        <v>10</v>
      </c>
      <c r="C33" s="60">
        <f>IF(A33&gt;B33,A33-B33,0)</f>
        <v>90</v>
      </c>
      <c r="D33" s="61">
        <f>(C33*100)/A33</f>
        <v>90</v>
      </c>
      <c r="E33" s="149"/>
      <c r="F33" s="152"/>
      <c r="G33" s="152"/>
      <c r="H33" s="153"/>
    </row>
  </sheetData>
  <sheetProtection algorithmName="SHA-512" hashValue="nd8GySL5QcM+/Rj/4hbVO9evgxXCi+To2PaH19ARcLiZJtydJLZZq4pF8R6uOJCN4uyrIGq4aMPfmgh/4jQdOA==" saltValue="wQOgM7weChbZUJXuEZIr6A==" spinCount="100000" sheet="1" objects="1" scenarios="1"/>
  <mergeCells count="31">
    <mergeCell ref="E32:E33"/>
    <mergeCell ref="F32:H33"/>
    <mergeCell ref="E20:E21"/>
    <mergeCell ref="F20:H21"/>
    <mergeCell ref="A23:H23"/>
    <mergeCell ref="A26:B26"/>
    <mergeCell ref="C26:D26"/>
    <mergeCell ref="F26:H26"/>
    <mergeCell ref="E27:E28"/>
    <mergeCell ref="F27:H28"/>
    <mergeCell ref="A31:B31"/>
    <mergeCell ref="C31:D31"/>
    <mergeCell ref="F31:H31"/>
    <mergeCell ref="A25:H25"/>
    <mergeCell ref="A30:H30"/>
    <mergeCell ref="A1:G1"/>
    <mergeCell ref="A2:G4"/>
    <mergeCell ref="A19:B19"/>
    <mergeCell ref="C19:D19"/>
    <mergeCell ref="F19:H19"/>
    <mergeCell ref="B5:H5"/>
    <mergeCell ref="B7:C7"/>
    <mergeCell ref="G7:H7"/>
    <mergeCell ref="A11:H11"/>
    <mergeCell ref="A14:B14"/>
    <mergeCell ref="C14:D14"/>
    <mergeCell ref="F14:H14"/>
    <mergeCell ref="E15:E16"/>
    <mergeCell ref="F15:H16"/>
    <mergeCell ref="A13:H13"/>
    <mergeCell ref="A18:H18"/>
  </mergeCells>
  <phoneticPr fontId="10" type="noConversion"/>
  <dataValidations count="1">
    <dataValidation type="list" operator="equal" allowBlank="1" sqref="WVL98303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D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D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D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D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D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D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D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D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D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D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D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D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D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D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D9" xr:uid="{64DBC213-30CD-4261-AD27-8ACCEBA5F39E}">
      <formula1>"SI,NO"</formula1>
      <formula2>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CREDITO AFFITTO</vt:lpstr>
      <vt:lpstr>FONDO PERDUTO</vt:lpstr>
      <vt:lpstr>SOSPENSIONE VERSAMENTI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Barlocco</dc:creator>
  <cp:lastModifiedBy>Francesco Galluccio</cp:lastModifiedBy>
  <dcterms:created xsi:type="dcterms:W3CDTF">2020-05-15T20:35:42Z</dcterms:created>
  <dcterms:modified xsi:type="dcterms:W3CDTF">2020-05-16T17:45:01Z</dcterms:modified>
</cp:coreProperties>
</file>